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Y:\RPC Projektarbeiten\Projekte laufend\BAK - jugend+musik (562)\05 Beiträge an Kurse\Budgetvorlagen\Budgetvorlagen ab November 2017\Kurs\Neues_Budget_ab_2021\"/>
    </mc:Choice>
  </mc:AlternateContent>
  <bookViews>
    <workbookView xWindow="0" yWindow="0" windowWidth="20490" windowHeight="7320"/>
  </bookViews>
  <sheets>
    <sheet name="Formulaire" sheetId="1" r:id="rId1"/>
    <sheet name="Berechnung erw. BAK-Beitrag" sheetId="2" state="hidden" r:id="rId2"/>
    <sheet name="Berechnung eff. BAK-Beitrag" sheetId="4"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4" i="4" s="1"/>
  <c r="E78" i="1" s="1"/>
  <c r="E41" i="1"/>
  <c r="E76" i="1"/>
  <c r="E80" i="1" s="1"/>
  <c r="E82" i="1" s="1"/>
  <c r="D8" i="2"/>
  <c r="E8" i="2" s="1"/>
  <c r="F8" i="2" s="1"/>
  <c r="G8" i="2" s="1"/>
  <c r="D7" i="2"/>
  <c r="E7" i="2" s="1"/>
  <c r="F7" i="2" s="1"/>
  <c r="G7" i="2" s="1"/>
  <c r="D6" i="2"/>
  <c r="E6" i="2" s="1"/>
  <c r="F6" i="2" s="1"/>
  <c r="G6" i="2" s="1"/>
  <c r="D5" i="2"/>
  <c r="E5" i="2" s="1"/>
  <c r="F5" i="2" s="1"/>
  <c r="G5" i="2" s="1"/>
  <c r="D4" i="2"/>
  <c r="E4" i="2" s="1"/>
  <c r="F4" i="2" s="1"/>
  <c r="G4" i="2" s="1"/>
  <c r="D3" i="2"/>
  <c r="E3" i="2" s="1"/>
  <c r="F3" i="2" s="1"/>
  <c r="G3" i="2" s="1"/>
  <c r="D2" i="2"/>
  <c r="E2" i="2" s="1"/>
  <c r="F2" i="2" s="1"/>
  <c r="G2" i="2" s="1"/>
  <c r="D4" i="4"/>
  <c r="E4" i="4" s="1"/>
  <c r="F4" i="4" s="1"/>
  <c r="G4" i="4" s="1"/>
  <c r="D5" i="4"/>
  <c r="E5" i="4" s="1"/>
  <c r="F5" i="4" s="1"/>
  <c r="G5" i="4" s="1"/>
  <c r="D6" i="4"/>
  <c r="E6" i="4" s="1"/>
  <c r="F6" i="4" s="1"/>
  <c r="G6" i="4" s="1"/>
  <c r="D8" i="4"/>
  <c r="E8" i="4" s="1"/>
  <c r="F8" i="4" s="1"/>
  <c r="G8" i="4" s="1"/>
  <c r="D7" i="4"/>
  <c r="E7" i="4" s="1"/>
  <c r="F7" i="4" s="1"/>
  <c r="G7" i="4" s="1"/>
  <c r="D3" i="4"/>
  <c r="E3" i="4" s="1"/>
  <c r="F3" i="4" s="1"/>
  <c r="G3" i="4" s="1"/>
  <c r="D2" i="4"/>
  <c r="E2" i="4" s="1"/>
  <c r="F2" i="4" s="1"/>
  <c r="G2" i="4" s="1"/>
  <c r="A11" i="2"/>
  <c r="A14" i="2" s="1"/>
  <c r="B78" i="1" s="1"/>
  <c r="B41" i="1"/>
  <c r="B76" i="1"/>
  <c r="B80" i="1" s="1"/>
  <c r="B82" i="1" s="1"/>
</calcChain>
</file>

<file path=xl/sharedStrings.xml><?xml version="1.0" encoding="utf-8"?>
<sst xmlns="http://schemas.openxmlformats.org/spreadsheetml/2006/main" count="68" uniqueCount="58">
  <si>
    <t>Budget</t>
  </si>
  <si>
    <t xml:space="preserve">Anzahl Teilnehmende </t>
  </si>
  <si>
    <t>Beitrag pro Lektion</t>
  </si>
  <si>
    <t xml:space="preserve">Anzahl Lektionen </t>
  </si>
  <si>
    <t xml:space="preserve">Beitrag mit Einberechnung max. 20 Lektionen </t>
  </si>
  <si>
    <t>&gt;120</t>
  </si>
  <si>
    <t xml:space="preserve">Anzahl J+M-berechtigte Teilnehmende </t>
  </si>
  <si>
    <t xml:space="preserve">Erwarteter BAK-Beitrag </t>
  </si>
  <si>
    <t>Beitrag mit Einberechnung min. 10 Lektionen</t>
  </si>
  <si>
    <t>Beitrag ohne Einberechnung der min./max. Lektionenzahl</t>
  </si>
  <si>
    <t>Budget et décompte d'un cours J+M</t>
  </si>
  <si>
    <t xml:space="preserve">Veuillez remplir la colonne “budget” et sauvegarder le formulaire. Ce formulaire devra être téléchargé en tant qu’ "annexe" sur la plateforme pour les contributions de soutien de OFC, une fois la saisie des demandes de contribution terminée.
Une fois le cours J+M terminé, la colonne "décompte" du formulaire doit être complétée. Le formulaire et le rapport final de l'organe d'exécution sont à remettre à l'OFC.  </t>
  </si>
  <si>
    <t>Données générales</t>
  </si>
  <si>
    <t>Nombre prévu d'enfants et de jeunes qui satisfont aux critères de participation J+M</t>
  </si>
  <si>
    <r>
      <t xml:space="preserve">Nombre d'accompagnants prévus 
</t>
    </r>
    <r>
      <rPr>
        <sz val="8"/>
        <color theme="1"/>
        <rFont val="Calibri"/>
        <family val="2"/>
        <scheme val="minor"/>
      </rPr>
      <t>(excepté les moniteu</t>
    </r>
    <r>
      <rPr>
        <sz val="8"/>
        <rFont val="Calibri"/>
        <family val="2"/>
        <scheme val="minor"/>
      </rPr>
      <t>rs responsables J+M</t>
    </r>
    <r>
      <rPr>
        <sz val="8"/>
        <color theme="1"/>
        <rFont val="Calibri"/>
        <family val="2"/>
        <scheme val="minor"/>
      </rPr>
      <t>)</t>
    </r>
  </si>
  <si>
    <t>Décompte</t>
  </si>
  <si>
    <r>
      <t xml:space="preserve">Nombre total prévu de leçons à 45 minutes
</t>
    </r>
    <r>
      <rPr>
        <sz val="8"/>
        <rFont val="Calibri"/>
        <family val="2"/>
        <scheme val="minor"/>
      </rPr>
      <t>(en cas de leçons de durée différente, convertir en leçons de 45 minutes)</t>
    </r>
  </si>
  <si>
    <r>
      <t xml:space="preserve">Nombre total effectif de leçons à 45 minutes 
</t>
    </r>
    <r>
      <rPr>
        <sz val="8"/>
        <rFont val="Calibri"/>
        <family val="2"/>
        <scheme val="minor"/>
      </rPr>
      <t>(en cas de leçons de durée différente, convertir en leçons de 45 minutes)</t>
    </r>
  </si>
  <si>
    <t>Nombre effectif d'enfants et de jeunes qui satisfont aux critères de participation J+M</t>
  </si>
  <si>
    <r>
      <t xml:space="preserve">Nombre d'accompagnants effectif  
</t>
    </r>
    <r>
      <rPr>
        <sz val="8"/>
        <color theme="1"/>
        <rFont val="Calibri"/>
        <family val="2"/>
        <scheme val="minor"/>
      </rPr>
      <t>(excepté les moniteurs responsables J+M)</t>
    </r>
  </si>
  <si>
    <t>Coûts</t>
  </si>
  <si>
    <r>
      <t xml:space="preserve">Frais en personnel prévus
</t>
    </r>
    <r>
      <rPr>
        <sz val="8"/>
        <color theme="1"/>
        <rFont val="Calibri"/>
        <family val="2"/>
        <scheme val="minor"/>
      </rPr>
      <t>(Indemnités pour les responsables  J+M et pour les accompagnants y compris prestations sociales)</t>
    </r>
  </si>
  <si>
    <t>Frais matériels prévus</t>
  </si>
  <si>
    <t>Loyers et frais d'infrastructure prévus</t>
  </si>
  <si>
    <t>Frais de publication et frais promotionnels prévus</t>
  </si>
  <si>
    <t>Autres frais</t>
  </si>
  <si>
    <t>Coût total prévu</t>
  </si>
  <si>
    <r>
      <t xml:space="preserve">Frais en personnel effectifs
</t>
    </r>
    <r>
      <rPr>
        <sz val="8"/>
        <color theme="1"/>
        <rFont val="Calibri"/>
        <family val="2"/>
        <scheme val="minor"/>
      </rPr>
      <t>(Indemnités pour les responsables J+M et pour les accompagnants y compris prestations sociales)</t>
    </r>
  </si>
  <si>
    <t>Frais matériels effectifs</t>
  </si>
  <si>
    <t>Loyers et frais d'infrastructure effectifs</t>
  </si>
  <si>
    <t>Frais de publication et frais promotionnels effectifs</t>
  </si>
  <si>
    <t>Coût total effectif</t>
  </si>
  <si>
    <t>Données générales sur le financement</t>
  </si>
  <si>
    <t xml:space="preserve">Quelle(s) institution(s)/organisation(s)/etc. versent des contributions? </t>
  </si>
  <si>
    <t>Financement</t>
  </si>
  <si>
    <t>Contributions prévues de tiers</t>
  </si>
  <si>
    <r>
      <t xml:space="preserve">Autres recettes prévues 
</t>
    </r>
    <r>
      <rPr>
        <sz val="8"/>
        <rFont val="Calibri"/>
        <family val="2"/>
        <scheme val="minor"/>
      </rPr>
      <t>(recettes concerts, etc.)</t>
    </r>
  </si>
  <si>
    <t>Contributions prévues des participants</t>
  </si>
  <si>
    <r>
      <rPr>
        <b/>
        <sz val="11"/>
        <color theme="1"/>
        <rFont val="Calibri"/>
        <family val="2"/>
        <scheme val="minor"/>
      </rPr>
      <t>Revenus totaux prévus</t>
    </r>
    <r>
      <rPr>
        <sz val="11"/>
        <color theme="1"/>
        <rFont val="Calibri"/>
        <family val="2"/>
        <scheme val="minor"/>
      </rPr>
      <t xml:space="preserve">
</t>
    </r>
    <r>
      <rPr>
        <sz val="8"/>
        <color theme="1"/>
        <rFont val="Calibri"/>
        <family val="2"/>
        <scheme val="minor"/>
      </rPr>
      <t>(sans la contribution de l'OFC)</t>
    </r>
    <r>
      <rPr>
        <sz val="11"/>
        <color theme="1"/>
        <rFont val="Calibri"/>
        <family val="2"/>
        <scheme val="minor"/>
      </rPr>
      <t xml:space="preserve"> </t>
    </r>
  </si>
  <si>
    <r>
      <t xml:space="preserve">Contribution attendue de l'OFC 
</t>
    </r>
    <r>
      <rPr>
        <sz val="8"/>
        <rFont val="Calibri"/>
        <family val="2"/>
        <scheme val="minor"/>
      </rPr>
      <t>(est calculée automatiquement)</t>
    </r>
  </si>
  <si>
    <t>Revenus totaux prévus</t>
  </si>
  <si>
    <r>
      <rPr>
        <sz val="11"/>
        <rFont val="Calibri"/>
        <family val="2"/>
        <scheme val="minor"/>
      </rPr>
      <t xml:space="preserve">Solde
</t>
    </r>
    <r>
      <rPr>
        <sz val="8"/>
        <rFont val="Calibri"/>
        <family val="2"/>
        <scheme val="minor"/>
      </rPr>
      <t>(le budget doit être équilibré)</t>
    </r>
  </si>
  <si>
    <t>Contributions effectives de tiers</t>
  </si>
  <si>
    <r>
      <t xml:space="preserve">Autres recettes effectives 
</t>
    </r>
    <r>
      <rPr>
        <sz val="8"/>
        <color theme="1"/>
        <rFont val="Calibri"/>
        <family val="2"/>
        <scheme val="minor"/>
      </rPr>
      <t>(recettes concerts, etc.)</t>
    </r>
  </si>
  <si>
    <t>Contributions effectives des participants</t>
  </si>
  <si>
    <r>
      <rPr>
        <b/>
        <sz val="11"/>
        <color theme="1"/>
        <rFont val="Calibri"/>
        <family val="2"/>
        <scheme val="minor"/>
      </rPr>
      <t>Revenus totaux effectifs</t>
    </r>
    <r>
      <rPr>
        <sz val="11"/>
        <color theme="1"/>
        <rFont val="Calibri"/>
        <family val="2"/>
        <scheme val="minor"/>
      </rPr>
      <t xml:space="preserve">
</t>
    </r>
    <r>
      <rPr>
        <sz val="8"/>
        <color theme="1"/>
        <rFont val="Calibri"/>
        <family val="2"/>
        <scheme val="minor"/>
      </rPr>
      <t>(sans la contribution de l'OFC)</t>
    </r>
    <r>
      <rPr>
        <sz val="11"/>
        <color theme="1"/>
        <rFont val="Calibri"/>
        <family val="2"/>
        <scheme val="minor"/>
      </rPr>
      <t xml:space="preserve"> </t>
    </r>
  </si>
  <si>
    <r>
      <t xml:space="preserve">Contribution effective de l'OFC 
</t>
    </r>
    <r>
      <rPr>
        <sz val="8"/>
        <rFont val="Calibri"/>
        <family val="2"/>
        <scheme val="minor"/>
      </rPr>
      <t>(est calculée automatiquement)</t>
    </r>
  </si>
  <si>
    <t>Revenus totaux effectifs</t>
  </si>
  <si>
    <t>Solde</t>
  </si>
  <si>
    <t>Eventuelles remarques / justifications</t>
  </si>
  <si>
    <r>
      <t xml:space="preserve">Durée du cours prévue
</t>
    </r>
    <r>
      <rPr>
        <sz val="8"/>
        <color theme="1"/>
        <rFont val="Calibri"/>
        <family val="2"/>
        <scheme val="minor"/>
      </rPr>
      <t>(nombre de jours)</t>
    </r>
  </si>
  <si>
    <r>
      <t xml:space="preserve">Durée du cours effective
</t>
    </r>
    <r>
      <rPr>
        <sz val="8"/>
        <color theme="1"/>
        <rFont val="Calibri"/>
        <family val="2"/>
        <scheme val="minor"/>
      </rPr>
      <t>(nombre de jours)</t>
    </r>
  </si>
  <si>
    <r>
      <t>Numéro de la dem</t>
    </r>
    <r>
      <rPr>
        <b/>
        <sz val="11"/>
        <rFont val="Calibri"/>
        <family val="2"/>
        <scheme val="minor"/>
      </rPr>
      <t xml:space="preserve">ande
</t>
    </r>
    <r>
      <rPr>
        <sz val="8"/>
        <rFont val="Calibri"/>
        <family val="2"/>
        <scheme val="minor"/>
      </rPr>
      <t>(ex. 65798)</t>
    </r>
  </si>
  <si>
    <r>
      <rPr>
        <b/>
        <sz val="11"/>
        <color theme="1"/>
        <rFont val="Calibri"/>
        <family val="2"/>
        <scheme val="minor"/>
      </rPr>
      <t>Dates du cours J+M</t>
    </r>
    <r>
      <rPr>
        <sz val="11"/>
        <color theme="1"/>
        <rFont val="Calibri"/>
        <family val="2"/>
        <scheme val="minor"/>
      </rPr>
      <t xml:space="preserve">
</t>
    </r>
    <r>
      <rPr>
        <sz val="8"/>
        <color theme="1"/>
        <rFont val="Calibri"/>
        <family val="2"/>
        <scheme val="minor"/>
      </rPr>
      <t>(début / fin)</t>
    </r>
  </si>
  <si>
    <r>
      <t xml:space="preserve">Contribution prévue de l'organisation responsable 
</t>
    </r>
    <r>
      <rPr>
        <sz val="8"/>
        <rFont val="Calibri"/>
        <family val="2"/>
        <scheme val="minor"/>
      </rPr>
      <t>(y inclus l'éventuelle garantie de déficit)</t>
    </r>
  </si>
  <si>
    <r>
      <t>Contributi</t>
    </r>
    <r>
      <rPr>
        <sz val="11"/>
        <rFont val="Calibri"/>
        <family val="2"/>
        <scheme val="minor"/>
      </rPr>
      <t xml:space="preserve">on effective de  l'organisation responsable
</t>
    </r>
    <r>
      <rPr>
        <sz val="8"/>
        <rFont val="Calibri"/>
        <family val="2"/>
        <scheme val="minor"/>
      </rPr>
      <t>(y inclus l'éventuelle garantie de déficit)</t>
    </r>
  </si>
  <si>
    <t>De ce total, nombre prévu d’enfants et de jeunes de la Principauté de Liechtenstein</t>
  </si>
  <si>
    <t>De ce total, nombre effectif d’enfants et de jeunes de la Principauté de Liechtenstein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</si>
</sst>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22"/>
      <color theme="1"/>
      <name val="Calibri"/>
      <family val="2"/>
      <scheme val="minor"/>
    </font>
    <font>
      <sz val="22"/>
      <color theme="1"/>
      <name val="Calibri"/>
      <family val="2"/>
      <scheme val="minor"/>
    </font>
    <font>
      <b/>
      <sz val="11"/>
      <color theme="0"/>
      <name val="Calibri"/>
      <family val="2"/>
      <scheme val="minor"/>
    </font>
    <font>
      <b/>
      <sz val="12"/>
      <color theme="1"/>
      <name val="Calibri"/>
      <family val="2"/>
      <scheme val="minor"/>
    </font>
    <font>
      <sz val="14"/>
      <color theme="1"/>
      <name val="Calibri"/>
      <family val="2"/>
      <scheme val="minor"/>
    </font>
    <font>
      <sz val="10"/>
      <color theme="1"/>
      <name val="Calibri"/>
      <family val="2"/>
      <scheme val="minor"/>
    </font>
    <font>
      <sz val="11"/>
      <name val="Calibri"/>
      <family val="2"/>
      <scheme val="minor"/>
    </font>
    <font>
      <sz val="8"/>
      <name val="Calibri"/>
      <family val="2"/>
      <scheme val="minor"/>
    </font>
    <font>
      <b/>
      <sz val="14"/>
      <color rgb="FF000000"/>
      <name val="Calibri"/>
      <family val="2"/>
    </font>
    <font>
      <sz val="14"/>
      <color theme="1"/>
      <name val="Calibri"/>
      <family val="2"/>
    </font>
    <font>
      <b/>
      <sz val="1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03">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4" fontId="0" fillId="3" borderId="3" xfId="0" applyNumberFormat="1" applyFont="1" applyFill="1" applyBorder="1" applyAlignment="1" applyProtection="1">
      <alignment horizontal="center" vertical="center"/>
      <protection locked="0"/>
    </xf>
    <xf numFmtId="0" fontId="0" fillId="0" borderId="0" xfId="0" applyBorder="1" applyAlignment="1">
      <alignment wrapText="1"/>
    </xf>
    <xf numFmtId="0" fontId="9" fillId="14" borderId="1" xfId="0" applyFont="1" applyFill="1" applyBorder="1" applyAlignment="1">
      <alignment horizontal="center" vertical="center" wrapText="1"/>
    </xf>
    <xf numFmtId="0" fontId="9" fillId="14" borderId="5" xfId="0" applyFont="1" applyFill="1" applyBorder="1" applyAlignment="1">
      <alignment horizontal="center" vertical="center" wrapText="1"/>
    </xf>
    <xf numFmtId="1" fontId="9" fillId="0" borderId="1" xfId="0" quotePrefix="1" applyNumberFormat="1" applyFont="1" applyBorder="1" applyAlignment="1">
      <alignment horizontal="center" vertical="center"/>
    </xf>
    <xf numFmtId="0" fontId="9" fillId="15" borderId="1" xfId="0" applyFont="1" applyFill="1" applyBorder="1" applyAlignment="1">
      <alignment horizontal="center" vertical="center"/>
    </xf>
    <xf numFmtId="3" fontId="0" fillId="0" borderId="1" xfId="0" applyNumberFormat="1" applyBorder="1" applyAlignment="1">
      <alignment horizontal="center"/>
    </xf>
    <xf numFmtId="0" fontId="0" fillId="0" borderId="0" xfId="0" applyBorder="1"/>
    <xf numFmtId="0" fontId="0" fillId="0" borderId="1" xfId="0" applyBorder="1" applyAlignment="1">
      <alignment horizont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3" fontId="0" fillId="0" borderId="0" xfId="0" applyNumberFormat="1" applyBorder="1" applyAlignment="1"/>
    <xf numFmtId="4" fontId="0" fillId="3" borderId="3" xfId="0" applyNumberFormat="1" applyFont="1"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xf>
    <xf numFmtId="0" fontId="0" fillId="0" borderId="0" xfId="0" applyProtection="1"/>
    <xf numFmtId="0" fontId="4"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Alignment="1" applyProtection="1">
      <alignment horizontal="left"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4" fontId="6" fillId="10" borderId="3" xfId="0" applyNumberFormat="1" applyFont="1" applyFill="1" applyBorder="1" applyAlignment="1" applyProtection="1">
      <alignment horizontal="center" vertical="center"/>
    </xf>
    <xf numFmtId="0" fontId="0" fillId="0" borderId="0" xfId="0" applyBorder="1" applyAlignment="1" applyProtection="1">
      <alignment vertical="center"/>
    </xf>
    <xf numFmtId="0" fontId="3" fillId="0" borderId="0" xfId="0" applyFont="1" applyFill="1" applyAlignment="1" applyProtection="1">
      <alignment horizontal="left" vertical="center"/>
    </xf>
    <xf numFmtId="0" fontId="0" fillId="0" borderId="6" xfId="0" applyFont="1" applyBorder="1" applyAlignment="1" applyProtection="1">
      <alignment horizontal="center" vertical="center" wrapText="1"/>
    </xf>
    <xf numFmtId="0" fontId="0" fillId="0" borderId="5" xfId="0" applyFont="1" applyFill="1" applyBorder="1" applyAlignment="1" applyProtection="1">
      <alignment vertical="center" wrapText="1"/>
    </xf>
    <xf numFmtId="4" fontId="0" fillId="9" borderId="3" xfId="0" applyNumberFormat="1" applyFill="1" applyBorder="1" applyAlignment="1" applyProtection="1">
      <alignment horizontal="center" vertical="center"/>
    </xf>
    <xf numFmtId="4" fontId="0" fillId="13" borderId="3" xfId="0" applyNumberFormat="1" applyFill="1" applyBorder="1" applyAlignment="1" applyProtection="1">
      <alignment horizontal="center" vertical="center"/>
    </xf>
    <xf numFmtId="4" fontId="0" fillId="9" borderId="3" xfId="0" applyNumberFormat="1" applyFont="1" applyFill="1" applyBorder="1" applyAlignment="1" applyProtection="1">
      <alignment horizontal="center" vertical="center"/>
    </xf>
    <xf numFmtId="4" fontId="0" fillId="13" borderId="3" xfId="0" applyNumberFormat="1"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0" fillId="12" borderId="1" xfId="0" applyFill="1" applyBorder="1" applyAlignment="1">
      <alignment horizontal="left" vertical="center" wrapText="1"/>
    </xf>
    <xf numFmtId="0" fontId="6" fillId="7"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xf>
    <xf numFmtId="4" fontId="0" fillId="5" borderId="1" xfId="0" applyNumberFormat="1" applyFill="1" applyBorder="1" applyAlignment="1" applyProtection="1">
      <alignment horizontal="center" vertical="center"/>
    </xf>
    <xf numFmtId="4" fontId="6" fillId="11" borderId="1" xfId="0" applyNumberFormat="1" applyFont="1" applyFill="1" applyBorder="1" applyAlignment="1" applyProtection="1">
      <alignment horizontal="center" vertical="center"/>
    </xf>
    <xf numFmtId="4" fontId="0" fillId="5" borderId="1" xfId="0" applyNumberFormat="1" applyFont="1" applyFill="1" applyBorder="1" applyAlignment="1" applyProtection="1">
      <alignment horizontal="center" vertical="center"/>
      <protection locked="0"/>
    </xf>
    <xf numFmtId="1" fontId="0" fillId="5" borderId="1"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Font="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3" fillId="0" borderId="1" xfId="0" applyFont="1" applyFill="1" applyBorder="1" applyAlignment="1" applyProtection="1">
      <alignment horizontal="left" vertical="center" wrapText="1"/>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6" borderId="2"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12"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6" xfId="0" applyFill="1" applyBorder="1" applyAlignment="1" applyProtection="1">
      <alignment horizontal="center" vertical="center" wrapText="1"/>
    </xf>
    <xf numFmtId="0" fontId="0" fillId="0" borderId="0" xfId="0" applyFill="1" applyAlignment="1" applyProtection="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9" fillId="14" borderId="1" xfId="0" applyFont="1" applyFill="1" applyBorder="1" applyAlignment="1">
      <alignment horizontal="center" vertical="center"/>
    </xf>
    <xf numFmtId="0" fontId="9" fillId="14" borderId="2" xfId="0" applyFont="1" applyFill="1" applyBorder="1" applyAlignment="1">
      <alignment horizontal="center" vertical="center"/>
    </xf>
    <xf numFmtId="0" fontId="9" fillId="14" borderId="3" xfId="0" applyFont="1" applyFill="1" applyBorder="1" applyAlignment="1">
      <alignment horizontal="center" vertical="center"/>
    </xf>
  </cellXfs>
  <cellStyles count="1">
    <cellStyle name="Standard" xfId="0" builtinId="0"/>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FFFF00"/>
      <color rgb="FFFFCCFF"/>
      <color rgb="FFEBE0F4"/>
      <color rgb="FFE2BDF9"/>
      <color rgb="FFF3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E89"/>
  <sheetViews>
    <sheetView showGridLines="0" tabSelected="1" view="pageLayout" zoomScaleNormal="100" workbookViewId="0">
      <selection activeCell="B17" sqref="B17"/>
    </sheetView>
  </sheetViews>
  <sheetFormatPr baseColWidth="10" defaultRowHeight="15" x14ac:dyDescent="0.25"/>
  <cols>
    <col min="1" max="1" width="36.85546875" style="1" customWidth="1"/>
    <col min="2" max="2" width="27.140625" style="2" customWidth="1"/>
    <col min="3" max="3" width="4" style="1" customWidth="1"/>
    <col min="4" max="4" width="36.85546875" style="2" customWidth="1"/>
    <col min="5" max="5" width="27.28515625" style="3" customWidth="1"/>
  </cols>
  <sheetData>
    <row r="1" spans="1:5" s="20" customFormat="1" ht="27" customHeight="1" x14ac:dyDescent="0.25">
      <c r="A1" s="17"/>
      <c r="B1" s="18"/>
      <c r="C1" s="17"/>
      <c r="D1" s="18"/>
      <c r="E1" s="19"/>
    </row>
    <row r="2" spans="1:5" s="21" customFormat="1" ht="28.5" customHeight="1" x14ac:dyDescent="0.25">
      <c r="A2" s="86" t="s">
        <v>10</v>
      </c>
      <c r="B2" s="86"/>
      <c r="C2" s="87"/>
      <c r="D2" s="87"/>
      <c r="E2" s="87"/>
    </row>
    <row r="3" spans="1:5" s="25" customFormat="1" x14ac:dyDescent="0.25">
      <c r="A3" s="22"/>
      <c r="B3" s="23"/>
      <c r="C3" s="22"/>
      <c r="D3" s="23"/>
      <c r="E3" s="24"/>
    </row>
    <row r="4" spans="1:5" s="25" customFormat="1" ht="87" customHeight="1" x14ac:dyDescent="0.25">
      <c r="A4" s="88" t="s">
        <v>11</v>
      </c>
      <c r="B4" s="89"/>
      <c r="C4" s="90"/>
      <c r="D4" s="90"/>
      <c r="E4" s="91"/>
    </row>
    <row r="5" spans="1:5" s="28" customFormat="1" ht="6" customHeight="1" x14ac:dyDescent="0.25">
      <c r="A5" s="26"/>
      <c r="B5" s="27"/>
      <c r="C5" s="26"/>
      <c r="D5" s="26"/>
      <c r="E5" s="27"/>
    </row>
    <row r="6" spans="1:5" s="25" customFormat="1" ht="27" customHeight="1" x14ac:dyDescent="0.25">
      <c r="A6" s="49" t="s">
        <v>52</v>
      </c>
      <c r="B6" s="74"/>
      <c r="C6" s="75"/>
      <c r="D6" s="75"/>
      <c r="E6" s="76"/>
    </row>
    <row r="7" spans="1:5" s="28" customFormat="1" ht="6" customHeight="1" x14ac:dyDescent="0.25">
      <c r="A7" s="26"/>
      <c r="B7" s="27"/>
      <c r="C7" s="26"/>
      <c r="D7" s="26"/>
      <c r="E7" s="27"/>
    </row>
    <row r="8" spans="1:5" s="25" customFormat="1" ht="27.75" customHeight="1" x14ac:dyDescent="0.25">
      <c r="A8" s="48" t="s">
        <v>53</v>
      </c>
      <c r="B8" s="74"/>
      <c r="C8" s="96"/>
      <c r="D8" s="96"/>
      <c r="E8" s="97"/>
    </row>
    <row r="9" spans="1:5" s="30" customFormat="1" x14ac:dyDescent="0.25">
      <c r="A9" s="29"/>
      <c r="B9" s="18"/>
      <c r="C9" s="98"/>
      <c r="D9" s="18"/>
      <c r="E9" s="19"/>
    </row>
    <row r="10" spans="1:5" s="30" customFormat="1" x14ac:dyDescent="0.25">
      <c r="A10" s="29"/>
      <c r="B10" s="18"/>
      <c r="C10" s="98"/>
      <c r="D10" s="18"/>
      <c r="E10" s="19"/>
    </row>
    <row r="11" spans="1:5" s="30" customFormat="1" x14ac:dyDescent="0.25">
      <c r="A11" s="29"/>
      <c r="B11" s="18"/>
      <c r="C11" s="98"/>
      <c r="D11" s="18"/>
      <c r="E11" s="19"/>
    </row>
    <row r="12" spans="1:5" s="30" customFormat="1" x14ac:dyDescent="0.25">
      <c r="A12" s="29"/>
      <c r="B12" s="18"/>
      <c r="C12" s="98"/>
      <c r="D12" s="18"/>
      <c r="E12" s="19"/>
    </row>
    <row r="13" spans="1:5" s="25" customFormat="1" ht="31.5" customHeight="1" x14ac:dyDescent="0.25">
      <c r="A13" s="94" t="s">
        <v>0</v>
      </c>
      <c r="B13" s="95"/>
      <c r="C13" s="98"/>
      <c r="D13" s="92" t="s">
        <v>15</v>
      </c>
      <c r="E13" s="93"/>
    </row>
    <row r="14" spans="1:5" s="30" customFormat="1" x14ac:dyDescent="0.25">
      <c r="A14" s="29"/>
      <c r="B14" s="18"/>
      <c r="C14" s="99"/>
      <c r="D14" s="18"/>
      <c r="E14" s="19"/>
    </row>
    <row r="15" spans="1:5" s="25" customFormat="1" ht="18" customHeight="1" x14ac:dyDescent="0.25">
      <c r="A15" s="79" t="s">
        <v>12</v>
      </c>
      <c r="B15" s="80"/>
      <c r="C15" s="80"/>
      <c r="D15" s="80"/>
      <c r="E15" s="81"/>
    </row>
    <row r="16" spans="1:5" s="28" customFormat="1" ht="5.0999999999999996" customHeight="1" x14ac:dyDescent="0.25">
      <c r="A16" s="31"/>
      <c r="B16" s="32"/>
      <c r="C16" s="84"/>
      <c r="D16" s="32"/>
      <c r="E16" s="33"/>
    </row>
    <row r="17" spans="1:5" s="25" customFormat="1" ht="42" customHeight="1" x14ac:dyDescent="0.25">
      <c r="A17" s="48" t="s">
        <v>50</v>
      </c>
      <c r="B17" s="59"/>
      <c r="C17" s="85"/>
      <c r="D17" s="48" t="s">
        <v>51</v>
      </c>
      <c r="E17" s="58"/>
    </row>
    <row r="18" spans="1:5" s="25" customFormat="1" ht="4.5" hidden="1" customHeight="1" x14ac:dyDescent="0.25">
      <c r="A18" s="34"/>
      <c r="B18" s="35"/>
      <c r="C18" s="85"/>
      <c r="D18" s="36"/>
      <c r="E18" s="37"/>
    </row>
    <row r="19" spans="1:5" s="25" customFormat="1" ht="4.5" customHeight="1" x14ac:dyDescent="0.25">
      <c r="A19" s="34"/>
      <c r="B19" s="35"/>
      <c r="C19" s="85"/>
      <c r="D19" s="36"/>
      <c r="E19" s="37"/>
    </row>
    <row r="20" spans="1:5" s="25" customFormat="1" ht="55.5" customHeight="1" x14ac:dyDescent="0.25">
      <c r="A20" s="54" t="s">
        <v>16</v>
      </c>
      <c r="B20" s="59"/>
      <c r="C20" s="85"/>
      <c r="D20" s="54" t="s">
        <v>17</v>
      </c>
      <c r="E20" s="58"/>
    </row>
    <row r="21" spans="1:5" s="25" customFormat="1" ht="4.5" customHeight="1" x14ac:dyDescent="0.25">
      <c r="A21" s="34"/>
      <c r="B21" s="35"/>
      <c r="C21" s="85"/>
      <c r="D21" s="36"/>
      <c r="E21" s="37"/>
    </row>
    <row r="22" spans="1:5" s="25" customFormat="1" ht="45.75" customHeight="1" x14ac:dyDescent="0.25">
      <c r="A22" s="48" t="s">
        <v>13</v>
      </c>
      <c r="B22" s="59"/>
      <c r="C22" s="85"/>
      <c r="D22" s="48" t="s">
        <v>18</v>
      </c>
      <c r="E22" s="58"/>
    </row>
    <row r="23" spans="1:5" s="25" customFormat="1" ht="5.0999999999999996" customHeight="1" x14ac:dyDescent="0.25">
      <c r="A23" s="34"/>
      <c r="B23" s="35"/>
      <c r="C23" s="85"/>
      <c r="D23" s="36"/>
      <c r="E23" s="37"/>
    </row>
    <row r="24" spans="1:5" s="25" customFormat="1" ht="63.75" customHeight="1" x14ac:dyDescent="0.25">
      <c r="A24" s="48" t="s">
        <v>56</v>
      </c>
      <c r="B24" s="59"/>
      <c r="C24" s="85"/>
      <c r="D24" s="48" t="s">
        <v>57</v>
      </c>
      <c r="E24" s="58"/>
    </row>
    <row r="25" spans="1:5" s="25" customFormat="1" ht="5.0999999999999996" customHeight="1" x14ac:dyDescent="0.25">
      <c r="A25" s="34"/>
      <c r="B25" s="35"/>
      <c r="C25" s="85"/>
      <c r="D25" s="62"/>
      <c r="E25" s="37"/>
    </row>
    <row r="26" spans="1:5" s="25" customFormat="1" ht="5.0999999999999996" customHeight="1" x14ac:dyDescent="0.25">
      <c r="A26" s="34"/>
      <c r="B26" s="35"/>
      <c r="C26" s="85"/>
      <c r="D26" s="36"/>
      <c r="E26" s="37"/>
    </row>
    <row r="27" spans="1:5" s="25" customFormat="1" ht="54" customHeight="1" x14ac:dyDescent="0.25">
      <c r="A27" s="48" t="s">
        <v>14</v>
      </c>
      <c r="B27" s="59"/>
      <c r="C27" s="85"/>
      <c r="D27" s="48" t="s">
        <v>19</v>
      </c>
      <c r="E27" s="58"/>
    </row>
    <row r="28" spans="1:5" s="30" customFormat="1" x14ac:dyDescent="0.25">
      <c r="A28" s="29"/>
      <c r="B28" s="18"/>
      <c r="C28" s="34"/>
      <c r="D28" s="18"/>
      <c r="E28" s="19"/>
    </row>
    <row r="29" spans="1:5" s="25" customFormat="1" ht="18" customHeight="1" x14ac:dyDescent="0.25">
      <c r="A29" s="71" t="s">
        <v>20</v>
      </c>
      <c r="B29" s="82"/>
      <c r="C29" s="82"/>
      <c r="D29" s="82"/>
      <c r="E29" s="83"/>
    </row>
    <row r="30" spans="1:5" s="25" customFormat="1" ht="5.0999999999999996" customHeight="1" x14ac:dyDescent="0.25">
      <c r="A30" s="34"/>
      <c r="B30" s="36"/>
      <c r="C30" s="63"/>
      <c r="D30" s="36"/>
      <c r="E30" s="37"/>
    </row>
    <row r="31" spans="1:5" s="25" customFormat="1" ht="39.6" customHeight="1" x14ac:dyDescent="0.25">
      <c r="A31" s="48" t="s">
        <v>21</v>
      </c>
      <c r="B31" s="4"/>
      <c r="C31" s="64"/>
      <c r="D31" s="48" t="s">
        <v>27</v>
      </c>
      <c r="E31" s="57"/>
    </row>
    <row r="32" spans="1:5" s="25" customFormat="1" ht="5.0999999999999996" customHeight="1" x14ac:dyDescent="0.25">
      <c r="A32" s="34"/>
      <c r="B32" s="36"/>
      <c r="C32" s="64"/>
      <c r="D32" s="36"/>
      <c r="E32" s="37"/>
    </row>
    <row r="33" spans="1:5" s="25" customFormat="1" ht="39.6" customHeight="1" x14ac:dyDescent="0.25">
      <c r="A33" s="48" t="s">
        <v>22</v>
      </c>
      <c r="B33" s="4"/>
      <c r="C33" s="64"/>
      <c r="D33" s="48" t="s">
        <v>28</v>
      </c>
      <c r="E33" s="57"/>
    </row>
    <row r="34" spans="1:5" s="25" customFormat="1" ht="5.0999999999999996" customHeight="1" x14ac:dyDescent="0.25">
      <c r="A34" s="34"/>
      <c r="B34" s="36"/>
      <c r="C34" s="64"/>
      <c r="D34" s="36"/>
      <c r="E34" s="37"/>
    </row>
    <row r="35" spans="1:5" s="25" customFormat="1" ht="39.6" customHeight="1" x14ac:dyDescent="0.25">
      <c r="A35" s="48" t="s">
        <v>23</v>
      </c>
      <c r="B35" s="4"/>
      <c r="C35" s="64"/>
      <c r="D35" s="48" t="s">
        <v>29</v>
      </c>
      <c r="E35" s="57"/>
    </row>
    <row r="36" spans="1:5" s="25" customFormat="1" ht="5.0999999999999996" customHeight="1" x14ac:dyDescent="0.25">
      <c r="A36" s="34"/>
      <c r="B36" s="36"/>
      <c r="C36" s="64"/>
      <c r="D36" s="36"/>
      <c r="E36" s="37"/>
    </row>
    <row r="37" spans="1:5" s="25" customFormat="1" ht="39.6" customHeight="1" x14ac:dyDescent="0.25">
      <c r="A37" s="48" t="s">
        <v>24</v>
      </c>
      <c r="B37" s="4"/>
      <c r="C37" s="64"/>
      <c r="D37" s="48" t="s">
        <v>30</v>
      </c>
      <c r="E37" s="57"/>
    </row>
    <row r="38" spans="1:5" s="25" customFormat="1" ht="5.0999999999999996" customHeight="1" x14ac:dyDescent="0.25">
      <c r="A38" s="34"/>
      <c r="B38" s="36"/>
      <c r="C38" s="64"/>
      <c r="D38" s="36"/>
      <c r="E38" s="37"/>
    </row>
    <row r="39" spans="1:5" s="25" customFormat="1" ht="39.6" customHeight="1" x14ac:dyDescent="0.25">
      <c r="A39" s="48" t="s">
        <v>25</v>
      </c>
      <c r="B39" s="4"/>
      <c r="C39" s="64"/>
      <c r="D39" s="48" t="s">
        <v>25</v>
      </c>
      <c r="E39" s="57"/>
    </row>
    <row r="40" spans="1:5" s="25" customFormat="1" ht="5.0999999999999996" customHeight="1" x14ac:dyDescent="0.25">
      <c r="A40" s="22"/>
      <c r="B40" s="23"/>
      <c r="C40" s="64"/>
      <c r="D40" s="23"/>
      <c r="E40" s="24"/>
    </row>
    <row r="41" spans="1:5" s="25" customFormat="1" ht="39.6" customHeight="1" x14ac:dyDescent="0.25">
      <c r="A41" s="51" t="s">
        <v>26</v>
      </c>
      <c r="B41" s="38">
        <f>SUM(B29:B39)</f>
        <v>0</v>
      </c>
      <c r="C41" s="64"/>
      <c r="D41" s="51" t="s">
        <v>31</v>
      </c>
      <c r="E41" s="56">
        <f>SUM(E29:E39)</f>
        <v>0</v>
      </c>
    </row>
    <row r="42" spans="1:5" s="25" customFormat="1" ht="5.0999999999999996" customHeight="1" x14ac:dyDescent="0.25">
      <c r="A42" s="22"/>
      <c r="B42" s="23"/>
      <c r="C42" s="64"/>
      <c r="D42" s="23"/>
      <c r="E42" s="24"/>
    </row>
    <row r="43" spans="1:5" s="78" customFormat="1" ht="11.25" customHeight="1" x14ac:dyDescent="0.25">
      <c r="A43" s="77"/>
    </row>
    <row r="44" spans="1:5" s="39" customFormat="1" ht="11.25" customHeight="1" x14ac:dyDescent="0.25">
      <c r="A44" s="26"/>
    </row>
    <row r="45" spans="1:5" s="39" customFormat="1" ht="11.25" customHeight="1" x14ac:dyDescent="0.25">
      <c r="A45" s="26"/>
    </row>
    <row r="46" spans="1:5" s="39" customFormat="1" ht="11.25" customHeight="1" x14ac:dyDescent="0.25">
      <c r="A46" s="26"/>
    </row>
    <row r="47" spans="1:5" s="39" customFormat="1" ht="11.25" customHeight="1" x14ac:dyDescent="0.25">
      <c r="A47" s="26"/>
    </row>
    <row r="48" spans="1:5" s="61" customFormat="1" ht="11.25" customHeight="1" x14ac:dyDescent="0.25">
      <c r="A48" s="60"/>
    </row>
    <row r="49" spans="1:5" s="61" customFormat="1" ht="11.25" customHeight="1" x14ac:dyDescent="0.25">
      <c r="A49" s="60"/>
    </row>
    <row r="50" spans="1:5" s="61" customFormat="1" ht="11.25" customHeight="1" x14ac:dyDescent="0.25">
      <c r="A50" s="60"/>
    </row>
    <row r="51" spans="1:5" s="61" customFormat="1" ht="11.25" customHeight="1" x14ac:dyDescent="0.25">
      <c r="A51" s="60"/>
    </row>
    <row r="52" spans="1:5" s="61" customFormat="1" ht="11.25" customHeight="1" x14ac:dyDescent="0.25">
      <c r="A52" s="60"/>
    </row>
    <row r="53" spans="1:5" s="61" customFormat="1" ht="11.25" customHeight="1" x14ac:dyDescent="0.25">
      <c r="A53" s="60"/>
    </row>
    <row r="54" spans="1:5" s="39" customFormat="1" ht="11.25" customHeight="1" x14ac:dyDescent="0.25">
      <c r="A54" s="26"/>
    </row>
    <row r="55" spans="1:5" s="39" customFormat="1" ht="11.25" customHeight="1" x14ac:dyDescent="0.25">
      <c r="A55" s="26"/>
    </row>
    <row r="56" spans="1:5" s="39" customFormat="1" ht="11.25" customHeight="1" x14ac:dyDescent="0.25">
      <c r="A56" s="26"/>
    </row>
    <row r="57" spans="1:5" s="39" customFormat="1" ht="11.25" customHeight="1" x14ac:dyDescent="0.25">
      <c r="A57" s="26"/>
    </row>
    <row r="58" spans="1:5" s="39" customFormat="1" ht="11.25" customHeight="1" x14ac:dyDescent="0.25">
      <c r="A58" s="26"/>
    </row>
    <row r="59" spans="1:5" s="39" customFormat="1" ht="11.25" customHeight="1" x14ac:dyDescent="0.25">
      <c r="A59" s="26"/>
    </row>
    <row r="60" spans="1:5" s="39" customFormat="1" ht="11.25" customHeight="1" x14ac:dyDescent="0.25">
      <c r="A60" s="26"/>
    </row>
    <row r="61" spans="1:5" s="39" customFormat="1" ht="11.25" customHeight="1" x14ac:dyDescent="0.25">
      <c r="A61" s="26"/>
    </row>
    <row r="62" spans="1:5" s="40" customFormat="1" ht="18.75" customHeight="1" x14ac:dyDescent="0.25">
      <c r="A62" s="71" t="s">
        <v>32</v>
      </c>
      <c r="B62" s="72"/>
      <c r="C62" s="72"/>
      <c r="D62" s="72"/>
      <c r="E62" s="73"/>
    </row>
    <row r="63" spans="1:5" s="25" customFormat="1" ht="5.0999999999999996" customHeight="1" x14ac:dyDescent="0.25">
      <c r="A63" s="22"/>
      <c r="B63" s="23"/>
      <c r="C63" s="22"/>
      <c r="D63" s="23"/>
      <c r="E63" s="24"/>
    </row>
    <row r="64" spans="1:5" s="25" customFormat="1" ht="49.5" customHeight="1" x14ac:dyDescent="0.25">
      <c r="A64" s="48" t="s">
        <v>33</v>
      </c>
      <c r="B64" s="74"/>
      <c r="C64" s="75"/>
      <c r="D64" s="75"/>
      <c r="E64" s="76"/>
    </row>
    <row r="65" spans="1:5" s="30" customFormat="1" x14ac:dyDescent="0.25">
      <c r="A65" s="29"/>
      <c r="B65" s="18"/>
      <c r="C65" s="39"/>
      <c r="D65" s="18"/>
      <c r="E65" s="19"/>
    </row>
    <row r="66" spans="1:5" s="40" customFormat="1" ht="18.75" x14ac:dyDescent="0.25">
      <c r="A66" s="70" t="s">
        <v>34</v>
      </c>
      <c r="B66" s="70"/>
      <c r="C66" s="70"/>
      <c r="D66" s="70"/>
      <c r="E66" s="70"/>
    </row>
    <row r="67" spans="1:5" s="25" customFormat="1" ht="5.0999999999999996" customHeight="1" x14ac:dyDescent="0.25">
      <c r="A67" s="34"/>
      <c r="B67" s="36"/>
      <c r="C67" s="41"/>
      <c r="D67" s="36"/>
      <c r="E67" s="37"/>
    </row>
    <row r="68" spans="1:5" s="25" customFormat="1" ht="43.5" customHeight="1" x14ac:dyDescent="0.25">
      <c r="A68" s="50" t="s">
        <v>54</v>
      </c>
      <c r="B68" s="4"/>
      <c r="C68" s="42"/>
      <c r="D68" s="48" t="s">
        <v>55</v>
      </c>
      <c r="E68" s="57"/>
    </row>
    <row r="69" spans="1:5" s="25" customFormat="1" ht="5.0999999999999996" customHeight="1" x14ac:dyDescent="0.25">
      <c r="A69" s="34"/>
      <c r="B69" s="36"/>
      <c r="C69" s="68"/>
      <c r="D69" s="36"/>
      <c r="E69" s="37"/>
    </row>
    <row r="70" spans="1:5" s="25" customFormat="1" ht="39.6" customHeight="1" x14ac:dyDescent="0.25">
      <c r="A70" s="48" t="s">
        <v>35</v>
      </c>
      <c r="B70" s="4"/>
      <c r="C70" s="68"/>
      <c r="D70" s="48" t="s">
        <v>42</v>
      </c>
      <c r="E70" s="57"/>
    </row>
    <row r="71" spans="1:5" s="25" customFormat="1" ht="5.0999999999999996" customHeight="1" x14ac:dyDescent="0.25">
      <c r="A71" s="34"/>
      <c r="B71" s="36"/>
      <c r="C71" s="68"/>
      <c r="D71" s="36"/>
      <c r="E71" s="37"/>
    </row>
    <row r="72" spans="1:5" s="25" customFormat="1" ht="39.6" customHeight="1" x14ac:dyDescent="0.25">
      <c r="A72" s="48" t="s">
        <v>36</v>
      </c>
      <c r="B72" s="4"/>
      <c r="C72" s="68"/>
      <c r="D72" s="48" t="s">
        <v>43</v>
      </c>
      <c r="E72" s="57"/>
    </row>
    <row r="73" spans="1:5" s="25" customFormat="1" ht="5.0999999999999996" customHeight="1" x14ac:dyDescent="0.25">
      <c r="A73" s="34"/>
      <c r="B73" s="36"/>
      <c r="C73" s="68"/>
      <c r="D73" s="36"/>
      <c r="E73" s="37"/>
    </row>
    <row r="74" spans="1:5" s="25" customFormat="1" ht="39.6" customHeight="1" x14ac:dyDescent="0.25">
      <c r="A74" s="48" t="s">
        <v>37</v>
      </c>
      <c r="B74" s="4"/>
      <c r="C74" s="68"/>
      <c r="D74" s="48" t="s">
        <v>44</v>
      </c>
      <c r="E74" s="57"/>
    </row>
    <row r="75" spans="1:5" s="25" customFormat="1" ht="5.0999999999999996" customHeight="1" x14ac:dyDescent="0.25">
      <c r="A75" s="22"/>
      <c r="B75" s="23"/>
      <c r="C75" s="68"/>
      <c r="D75" s="23"/>
      <c r="E75" s="24"/>
    </row>
    <row r="76" spans="1:5" s="25" customFormat="1" ht="39.6" customHeight="1" x14ac:dyDescent="0.25">
      <c r="A76" s="52" t="s">
        <v>38</v>
      </c>
      <c r="B76" s="43">
        <f>SUM(B67:B74)</f>
        <v>0</v>
      </c>
      <c r="C76" s="68"/>
      <c r="D76" s="52" t="s">
        <v>45</v>
      </c>
      <c r="E76" s="44">
        <f>SUM(E67:E74)</f>
        <v>0</v>
      </c>
    </row>
    <row r="77" spans="1:5" s="25" customFormat="1" ht="5.0999999999999996" customHeight="1" x14ac:dyDescent="0.25">
      <c r="A77" s="22"/>
      <c r="B77" s="23"/>
      <c r="C77" s="68"/>
      <c r="D77" s="23"/>
      <c r="E77" s="24"/>
    </row>
    <row r="78" spans="1:5" s="25" customFormat="1" ht="39.6" customHeight="1" x14ac:dyDescent="0.25">
      <c r="A78" s="48" t="s">
        <v>39</v>
      </c>
      <c r="B78" s="16">
        <f>'Berechnung erw. BAK-Beitrag'!$A$14</f>
        <v>0</v>
      </c>
      <c r="C78" s="68"/>
      <c r="D78" s="48" t="s">
        <v>46</v>
      </c>
      <c r="E78" s="55">
        <f>'Berechnung eff. BAK-Beitrag'!$A$14</f>
        <v>0</v>
      </c>
    </row>
    <row r="79" spans="1:5" s="25" customFormat="1" ht="5.0999999999999996" customHeight="1" x14ac:dyDescent="0.25">
      <c r="A79" s="34"/>
      <c r="B79" s="36"/>
      <c r="C79" s="68"/>
      <c r="D79" s="36"/>
      <c r="E79" s="24"/>
    </row>
    <row r="80" spans="1:5" s="25" customFormat="1" ht="39.6" customHeight="1" x14ac:dyDescent="0.25">
      <c r="A80" s="53" t="s">
        <v>40</v>
      </c>
      <c r="B80" s="38">
        <f>SUM(B76:B78)</f>
        <v>0</v>
      </c>
      <c r="C80" s="68"/>
      <c r="D80" s="53" t="s">
        <v>47</v>
      </c>
      <c r="E80" s="56">
        <f>SUM(E76:E78)</f>
        <v>0</v>
      </c>
    </row>
    <row r="81" spans="1:5" s="25" customFormat="1" ht="5.0999999999999996" customHeight="1" x14ac:dyDescent="0.25">
      <c r="A81" s="22"/>
      <c r="B81" s="23"/>
      <c r="C81" s="68"/>
      <c r="D81" s="23"/>
      <c r="E81" s="24"/>
    </row>
    <row r="82" spans="1:5" s="25" customFormat="1" ht="39.6" customHeight="1" x14ac:dyDescent="0.25">
      <c r="A82" s="48" t="s">
        <v>41</v>
      </c>
      <c r="B82" s="45">
        <f>SUM(B80-B41)</f>
        <v>0</v>
      </c>
      <c r="C82" s="68"/>
      <c r="D82" s="48" t="s">
        <v>48</v>
      </c>
      <c r="E82" s="46">
        <f>SUM(E80-E41)</f>
        <v>0</v>
      </c>
    </row>
    <row r="83" spans="1:5" s="30" customFormat="1" x14ac:dyDescent="0.25">
      <c r="A83" s="29"/>
      <c r="B83" s="18"/>
      <c r="C83" s="69"/>
      <c r="D83" s="18"/>
      <c r="E83" s="19"/>
    </row>
    <row r="84" spans="1:5" s="40" customFormat="1" ht="18.75" customHeight="1" x14ac:dyDescent="0.25">
      <c r="A84" s="65" t="s">
        <v>49</v>
      </c>
      <c r="B84" s="65"/>
      <c r="C84" s="65"/>
      <c r="D84" s="65"/>
      <c r="E84" s="65"/>
    </row>
    <row r="85" spans="1:5" s="25" customFormat="1" ht="5.0999999999999996" customHeight="1" x14ac:dyDescent="0.25">
      <c r="A85" s="22"/>
      <c r="B85" s="23"/>
      <c r="C85" s="47"/>
      <c r="D85" s="23"/>
      <c r="E85" s="24"/>
    </row>
    <row r="86" spans="1:5" s="30" customFormat="1" ht="120" customHeight="1" x14ac:dyDescent="0.25">
      <c r="A86" s="66"/>
      <c r="B86" s="67"/>
      <c r="C86" s="67"/>
      <c r="D86" s="67"/>
      <c r="E86" s="67"/>
    </row>
    <row r="87" spans="1:5" s="29" customFormat="1" x14ac:dyDescent="0.25"/>
    <row r="88" spans="1:5" x14ac:dyDescent="0.25">
      <c r="C88" s="5"/>
    </row>
    <row r="89" spans="1:5" x14ac:dyDescent="0.25">
      <c r="C89" s="5"/>
    </row>
  </sheetData>
  <sheetProtection algorithmName="SHA-512" hashValue="F4XR1zb3t0s9l7impQ+Lu/wgc5mYVEcvI5ikBgUHD6E8vo3wGA011zh+WivIYCo70F3uVsubjTy9Xh12oQPlSg==" saltValue="FXnfRyo5FJ2fB8RhLy2Nbg==" spinCount="100000" sheet="1" selectLockedCells="1"/>
  <mergeCells count="18">
    <mergeCell ref="A15:E15"/>
    <mergeCell ref="A29:E29"/>
    <mergeCell ref="C16:C27"/>
    <mergeCell ref="A2:E2"/>
    <mergeCell ref="A4:E4"/>
    <mergeCell ref="D13:E13"/>
    <mergeCell ref="A13:B13"/>
    <mergeCell ref="B6:E6"/>
    <mergeCell ref="B8:E8"/>
    <mergeCell ref="C9:C14"/>
    <mergeCell ref="C30:C42"/>
    <mergeCell ref="A84:E84"/>
    <mergeCell ref="A86:E86"/>
    <mergeCell ref="C69:C83"/>
    <mergeCell ref="A66:E66"/>
    <mergeCell ref="A62:E62"/>
    <mergeCell ref="B64:E64"/>
    <mergeCell ref="A43:XFD43"/>
  </mergeCells>
  <conditionalFormatting sqref="B82">
    <cfRule type="cellIs" dxfId="3" priority="2" operator="greaterThan">
      <formula>0</formula>
    </cfRule>
    <cfRule type="cellIs" dxfId="2" priority="4" operator="lessThan">
      <formula>0</formula>
    </cfRule>
  </conditionalFormatting>
  <conditionalFormatting sqref="E82">
    <cfRule type="cellIs" dxfId="1" priority="1" operator="greaterThan">
      <formula>0</formula>
    </cfRule>
    <cfRule type="cellIs" dxfId="0" priority="3" operator="lessThan">
      <formula>0</formula>
    </cfRule>
  </conditionalFormatting>
  <dataValidations count="2">
    <dataValidation type="decimal" operator="greaterThanOrEqual" allowBlank="1" showInputMessage="1" showErrorMessage="1" sqref="B31:B39 E31:E39 B68:B74 E68:E74">
      <formula1>0</formula1>
    </dataValidation>
    <dataValidation type="whole" operator="greaterThanOrEqual" allowBlank="1" showInputMessage="1" showErrorMessage="1" sqref="E17:E27 B17:B27">
      <formula1>0</formula1>
    </dataValidation>
  </dataValidations>
  <pageMargins left="0.7" right="0.7" top="0.78740157499999996" bottom="0.78740157499999996" header="0.3" footer="0.3"/>
  <pageSetup paperSize="9" scale="66" fitToHeight="0" orientation="portrait" r:id="rId1"/>
  <headerFooter>
    <oddHeader>&amp;L&amp;G</oddHeader>
    <oddFooter>&amp;R&amp;9(&amp;P/&amp;N)</oddFooter>
  </headerFooter>
  <ignoredErrors>
    <ignoredError sqref="B78" unlocked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4"/>
  <sheetViews>
    <sheetView workbookViewId="0">
      <selection activeCell="F22" sqref="F22"/>
    </sheetView>
  </sheetViews>
  <sheetFormatPr baseColWidth="10" defaultRowHeight="15" x14ac:dyDescent="0.25"/>
  <cols>
    <col min="1" max="1" width="20" customWidth="1"/>
    <col min="2" max="2" width="22.7109375" customWidth="1"/>
    <col min="3" max="3" width="19.85546875" customWidth="1"/>
    <col min="4" max="4" width="16.85546875" customWidth="1"/>
    <col min="5" max="6" width="21.140625" customWidth="1"/>
    <col min="7" max="7" width="15.7109375" customWidth="1"/>
  </cols>
  <sheetData>
    <row r="1" spans="1:7" ht="38.25" x14ac:dyDescent="0.25">
      <c r="A1" s="101" t="s">
        <v>1</v>
      </c>
      <c r="B1" s="102"/>
      <c r="C1" s="6" t="s">
        <v>2</v>
      </c>
      <c r="D1" s="6" t="s">
        <v>3</v>
      </c>
      <c r="E1" s="6" t="s">
        <v>9</v>
      </c>
      <c r="F1" s="7" t="s">
        <v>8</v>
      </c>
      <c r="G1" s="7" t="s">
        <v>4</v>
      </c>
    </row>
    <row r="2" spans="1:7" x14ac:dyDescent="0.25">
      <c r="A2" s="8">
        <v>5</v>
      </c>
      <c r="B2" s="8">
        <v>19</v>
      </c>
      <c r="C2" s="9">
        <v>40</v>
      </c>
      <c r="D2" s="13">
        <f>Formulaire!$B$20</f>
        <v>0</v>
      </c>
      <c r="E2" s="14">
        <f t="shared" ref="E2:E8" si="0">PRODUCT(C2:D2)</f>
        <v>0</v>
      </c>
      <c r="F2" s="14">
        <f>IF(AND(E2&lt;400),0,IF(AND(E2&gt;=400),E2))</f>
        <v>0</v>
      </c>
      <c r="G2" s="14">
        <f>MAX(0,MIN(F2,800))</f>
        <v>0</v>
      </c>
    </row>
    <row r="3" spans="1:7" x14ac:dyDescent="0.25">
      <c r="A3" s="8">
        <v>20</v>
      </c>
      <c r="B3" s="8">
        <v>39</v>
      </c>
      <c r="C3" s="9">
        <v>60</v>
      </c>
      <c r="D3" s="13">
        <f>Formulaire!$B$20</f>
        <v>0</v>
      </c>
      <c r="E3" s="14">
        <f t="shared" si="0"/>
        <v>0</v>
      </c>
      <c r="F3" s="14">
        <f>IF(AND(E3&lt;600),0,IF(AND(E3&gt;=600),E3))</f>
        <v>0</v>
      </c>
      <c r="G3" s="14">
        <f>MAX(0,MIN(F3,1200))</f>
        <v>0</v>
      </c>
    </row>
    <row r="4" spans="1:7" x14ac:dyDescent="0.25">
      <c r="A4" s="8">
        <v>40</v>
      </c>
      <c r="B4" s="8">
        <v>59</v>
      </c>
      <c r="C4" s="9">
        <v>80</v>
      </c>
      <c r="D4" s="13">
        <f>Formulaire!$B$20</f>
        <v>0</v>
      </c>
      <c r="E4" s="14">
        <f t="shared" si="0"/>
        <v>0</v>
      </c>
      <c r="F4" s="14">
        <f>IF(AND(E4&lt;800),0,IF(AND(E4&gt;=800),E4))</f>
        <v>0</v>
      </c>
      <c r="G4" s="14">
        <f>MAX(0,MIN(F4,1600))</f>
        <v>0</v>
      </c>
    </row>
    <row r="5" spans="1:7" x14ac:dyDescent="0.25">
      <c r="A5" s="8">
        <v>60</v>
      </c>
      <c r="B5" s="8">
        <v>79</v>
      </c>
      <c r="C5" s="9">
        <v>100</v>
      </c>
      <c r="D5" s="13">
        <f>Formulaire!$B$20</f>
        <v>0</v>
      </c>
      <c r="E5" s="14">
        <f t="shared" si="0"/>
        <v>0</v>
      </c>
      <c r="F5" s="14">
        <f>IF(AND(E5&lt;1000),0,IF(AND(E5&gt;=1000),E5))</f>
        <v>0</v>
      </c>
      <c r="G5" s="14">
        <f>MAX(0,MIN(F5,2000))</f>
        <v>0</v>
      </c>
    </row>
    <row r="6" spans="1:7" x14ac:dyDescent="0.25">
      <c r="A6" s="8">
        <v>80</v>
      </c>
      <c r="B6" s="8">
        <v>99</v>
      </c>
      <c r="C6" s="9">
        <v>120</v>
      </c>
      <c r="D6" s="13">
        <f>Formulaire!$B$20</f>
        <v>0</v>
      </c>
      <c r="E6" s="14">
        <f t="shared" si="0"/>
        <v>0</v>
      </c>
      <c r="F6" s="14">
        <f>IF(AND(E6&lt;1200),0,IF(AND(E6&gt;=1200),E6))</f>
        <v>0</v>
      </c>
      <c r="G6" s="14">
        <f>MAX(0,MIN(F6,2400))</f>
        <v>0</v>
      </c>
    </row>
    <row r="7" spans="1:7" x14ac:dyDescent="0.25">
      <c r="A7" s="8">
        <v>100</v>
      </c>
      <c r="B7" s="8">
        <v>119</v>
      </c>
      <c r="C7" s="9">
        <v>140</v>
      </c>
      <c r="D7" s="13">
        <f>Formulaire!$B$20</f>
        <v>0</v>
      </c>
      <c r="E7" s="14">
        <f t="shared" si="0"/>
        <v>0</v>
      </c>
      <c r="F7" s="14">
        <f>IF(AND(E7&lt;1400),0,IF(AND(E7&gt;=1400),E7))</f>
        <v>0</v>
      </c>
      <c r="G7" s="14">
        <f>MAX(0,MIN(F7,2800))</f>
        <v>0</v>
      </c>
    </row>
    <row r="8" spans="1:7" x14ac:dyDescent="0.25">
      <c r="A8" s="8">
        <v>120</v>
      </c>
      <c r="B8" s="8" t="s">
        <v>5</v>
      </c>
      <c r="C8" s="9">
        <v>160</v>
      </c>
      <c r="D8" s="13">
        <f>Formulaire!$B$20</f>
        <v>0</v>
      </c>
      <c r="E8" s="14">
        <f t="shared" si="0"/>
        <v>0</v>
      </c>
      <c r="F8" s="14">
        <f>IF(AND(E8&lt;1600),0,IF(AND(E8&gt;=1600),E8))</f>
        <v>0</v>
      </c>
      <c r="G8" s="14">
        <f>MAX(0,MIN(F8,3200))</f>
        <v>0</v>
      </c>
    </row>
    <row r="10" spans="1:7" x14ac:dyDescent="0.25">
      <c r="A10" s="100" t="s">
        <v>6</v>
      </c>
      <c r="B10" s="100"/>
    </row>
    <row r="11" spans="1:7" x14ac:dyDescent="0.25">
      <c r="A11" s="10">
        <f>Formulaire!$B$22</f>
        <v>0</v>
      </c>
      <c r="B11" s="15"/>
    </row>
    <row r="12" spans="1:7" x14ac:dyDescent="0.25">
      <c r="A12" s="11"/>
      <c r="B12" s="11"/>
    </row>
    <row r="13" spans="1:7" x14ac:dyDescent="0.25">
      <c r="A13" s="100" t="s">
        <v>7</v>
      </c>
      <c r="B13" s="100"/>
    </row>
    <row r="14" spans="1:7" x14ac:dyDescent="0.25">
      <c r="A14" s="12">
        <f>IF(AND(A11&lt;5),0,(IF(AND(A11&gt;=5,A11&lt;=19),G2,IF(AND(A11&gt;=20,A11&lt;=39),G3,IF(AND(A11&gt;=40,A11&lt;=59),G4,IF(AND(A11&gt;=60,A11&lt;=79),G5,IF(AND(A11&gt;=80,A11&lt;=99),G6,IF(AND(A11&gt;=100,A11&lt;=119),G7,IF(AND(A11&gt;=120),G8)))))))))</f>
        <v>0</v>
      </c>
    </row>
  </sheetData>
  <sheetProtection algorithmName="SHA-512" hashValue="s12uyPrwVIQxMHFPARZt4u97KfUWO1fKm90a7E+Wr5Puyh2W5Cx+sFLrmxKuQ6W/oDuMTTNxqV6xFmtvtnf5Ag==" saltValue="p69PZoxSjR8aKHpUb4VkLg==" spinCount="100000" sheet="1" objects="1" selectLockedCells="1"/>
  <mergeCells count="3">
    <mergeCell ref="A13:B13"/>
    <mergeCell ref="A1:B1"/>
    <mergeCell ref="A10:B10"/>
  </mergeCells>
  <pageMargins left="0.7" right="0.7" top="0.78740157499999996" bottom="0.78740157499999996" header="0.3" footer="0.3"/>
  <ignoredErrors>
    <ignoredError sqref="F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4"/>
  <sheetViews>
    <sheetView workbookViewId="0">
      <selection activeCell="E1" sqref="E1"/>
    </sheetView>
  </sheetViews>
  <sheetFormatPr baseColWidth="10" defaultRowHeight="15" x14ac:dyDescent="0.25"/>
  <cols>
    <col min="1" max="1" width="20" customWidth="1"/>
    <col min="2" max="2" width="22.7109375" customWidth="1"/>
    <col min="3" max="3" width="19.85546875" customWidth="1"/>
    <col min="4" max="4" width="16.85546875" customWidth="1"/>
    <col min="5" max="6" width="21.140625" customWidth="1"/>
    <col min="7" max="7" width="15.7109375" customWidth="1"/>
  </cols>
  <sheetData>
    <row r="1" spans="1:7" ht="38.25" x14ac:dyDescent="0.25">
      <c r="A1" s="101" t="s">
        <v>1</v>
      </c>
      <c r="B1" s="102"/>
      <c r="C1" s="6" t="s">
        <v>2</v>
      </c>
      <c r="D1" s="6" t="s">
        <v>3</v>
      </c>
      <c r="E1" s="6" t="s">
        <v>9</v>
      </c>
      <c r="F1" s="7" t="s">
        <v>8</v>
      </c>
      <c r="G1" s="7" t="s">
        <v>4</v>
      </c>
    </row>
    <row r="2" spans="1:7" x14ac:dyDescent="0.25">
      <c r="A2" s="8">
        <v>5</v>
      </c>
      <c r="B2" s="8">
        <v>19</v>
      </c>
      <c r="C2" s="9">
        <v>40</v>
      </c>
      <c r="D2" s="13">
        <f>Formulaire!$E$20</f>
        <v>0</v>
      </c>
      <c r="E2" s="14">
        <f>PRODUCT(C2:D2)</f>
        <v>0</v>
      </c>
      <c r="F2" s="14">
        <f>IF(AND(E2&lt;400),0,IF(AND(E2&gt;=400),E2))</f>
        <v>0</v>
      </c>
      <c r="G2" s="14">
        <f>MAX(0,MIN(F2,800))</f>
        <v>0</v>
      </c>
    </row>
    <row r="3" spans="1:7" x14ac:dyDescent="0.25">
      <c r="A3" s="8">
        <v>20</v>
      </c>
      <c r="B3" s="8">
        <v>39</v>
      </c>
      <c r="C3" s="9">
        <v>60</v>
      </c>
      <c r="D3" s="13">
        <f>Formulaire!$E$20</f>
        <v>0</v>
      </c>
      <c r="E3" s="14">
        <f t="shared" ref="E3:E8" si="0">PRODUCT(C3:D3)</f>
        <v>0</v>
      </c>
      <c r="F3" s="14">
        <f>IF(AND(E3&lt;600),0,IF(AND(E3&gt;=600),E3))</f>
        <v>0</v>
      </c>
      <c r="G3" s="14">
        <f>MAX(0,MIN(F3,1200))</f>
        <v>0</v>
      </c>
    </row>
    <row r="4" spans="1:7" x14ac:dyDescent="0.25">
      <c r="A4" s="8">
        <v>40</v>
      </c>
      <c r="B4" s="8">
        <v>59</v>
      </c>
      <c r="C4" s="9">
        <v>80</v>
      </c>
      <c r="D4" s="13">
        <f>Formulaire!$E$20</f>
        <v>0</v>
      </c>
      <c r="E4" s="14">
        <f t="shared" si="0"/>
        <v>0</v>
      </c>
      <c r="F4" s="14">
        <f>IF(AND(E4&lt;800),0,IF(AND(E4&gt;=800),E4))</f>
        <v>0</v>
      </c>
      <c r="G4" s="14">
        <f>MAX(0,MIN(F4,1600))</f>
        <v>0</v>
      </c>
    </row>
    <row r="5" spans="1:7" x14ac:dyDescent="0.25">
      <c r="A5" s="8">
        <v>60</v>
      </c>
      <c r="B5" s="8">
        <v>79</v>
      </c>
      <c r="C5" s="9">
        <v>100</v>
      </c>
      <c r="D5" s="13">
        <f>Formulaire!$E$20</f>
        <v>0</v>
      </c>
      <c r="E5" s="14">
        <f t="shared" si="0"/>
        <v>0</v>
      </c>
      <c r="F5" s="14">
        <f>IF(AND(E5&lt;1000),0,IF(AND(E5&gt;=1000),E5))</f>
        <v>0</v>
      </c>
      <c r="G5" s="14">
        <f>MAX(0,MIN(F5,2000))</f>
        <v>0</v>
      </c>
    </row>
    <row r="6" spans="1:7" x14ac:dyDescent="0.25">
      <c r="A6" s="8">
        <v>80</v>
      </c>
      <c r="B6" s="8">
        <v>99</v>
      </c>
      <c r="C6" s="9">
        <v>120</v>
      </c>
      <c r="D6" s="13">
        <f>Formulaire!$E$20</f>
        <v>0</v>
      </c>
      <c r="E6" s="14">
        <f t="shared" si="0"/>
        <v>0</v>
      </c>
      <c r="F6" s="14">
        <f>IF(AND(E6&lt;1200),0,IF(AND(E6&gt;=1200),E6))</f>
        <v>0</v>
      </c>
      <c r="G6" s="14">
        <f>MAX(0,MIN(F6,2400))</f>
        <v>0</v>
      </c>
    </row>
    <row r="7" spans="1:7" x14ac:dyDescent="0.25">
      <c r="A7" s="8">
        <v>100</v>
      </c>
      <c r="B7" s="8">
        <v>119</v>
      </c>
      <c r="C7" s="9">
        <v>140</v>
      </c>
      <c r="D7" s="13">
        <f>Formulaire!$E$20</f>
        <v>0</v>
      </c>
      <c r="E7" s="14">
        <f t="shared" si="0"/>
        <v>0</v>
      </c>
      <c r="F7" s="14">
        <f>IF(AND(E7&lt;1400),0,IF(AND(E7&gt;=1400),E7))</f>
        <v>0</v>
      </c>
      <c r="G7" s="14">
        <f>MAX(0,MIN(F7,2800))</f>
        <v>0</v>
      </c>
    </row>
    <row r="8" spans="1:7" x14ac:dyDescent="0.25">
      <c r="A8" s="8">
        <v>120</v>
      </c>
      <c r="B8" s="8" t="s">
        <v>5</v>
      </c>
      <c r="C8" s="9">
        <v>160</v>
      </c>
      <c r="D8" s="13">
        <f>Formulaire!$E$20</f>
        <v>0</v>
      </c>
      <c r="E8" s="14">
        <f t="shared" si="0"/>
        <v>0</v>
      </c>
      <c r="F8" s="14">
        <f>IF(AND(E8&lt;1600),0,IF(AND(E8&gt;=1600),E8))</f>
        <v>0</v>
      </c>
      <c r="G8" s="14">
        <f>MAX(0,MIN(F8,3200))</f>
        <v>0</v>
      </c>
    </row>
    <row r="10" spans="1:7" x14ac:dyDescent="0.25">
      <c r="A10" s="100" t="s">
        <v>6</v>
      </c>
      <c r="B10" s="100"/>
    </row>
    <row r="11" spans="1:7" x14ac:dyDescent="0.25">
      <c r="A11" s="10">
        <f>Formulaire!$E$22</f>
        <v>0</v>
      </c>
      <c r="B11" s="15"/>
    </row>
    <row r="13" spans="1:7" x14ac:dyDescent="0.25">
      <c r="A13" s="100" t="s">
        <v>7</v>
      </c>
      <c r="B13" s="100"/>
    </row>
    <row r="14" spans="1:7" x14ac:dyDescent="0.25">
      <c r="A14" s="12">
        <f>IF(AND(A11&lt;5),0,IF(AND(A11&gt;=5,A11&lt;=19),G2,IF(AND(A11&gt;=20,A11&lt;=39),G3,IF(AND(A11&gt;=40,A11&lt;=59),G4,IF(AND(A11&gt;=60,A11&lt;=79),G5,IF(AND(A11&gt;=80,A11&lt;=99),G6,IF(AND(A11&gt;=100,A11&lt;=119),G7,IF(AND(A11&gt;=120),G8))))))))</f>
        <v>0</v>
      </c>
    </row>
  </sheetData>
  <sheetProtection algorithmName="SHA-512" hashValue="0xLUWRbPcNMMOo6nfzykO4CsKoZDSvlQPG6O2/FoF6nFxtlML4qI7MbPw8gDhySEPu3UvfNYP4na73v/QyQHcA==" saltValue="FXWsrO3pbmoc6mXfveAHUQ==" spinCount="100000" sheet="1" objects="1" selectLockedCells="1"/>
  <mergeCells count="3">
    <mergeCell ref="A1:B1"/>
    <mergeCell ref="A10:B10"/>
    <mergeCell ref="A13:B13"/>
  </mergeCells>
  <pageMargins left="0.7" right="0.7" top="0.78740157499999996" bottom="0.78740157499999996" header="0.3" footer="0.3"/>
  <ignoredErrors>
    <ignoredError sqref="F3"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Formulaire</vt:lpstr>
      <vt:lpstr>Berechnung erw. BAK-Beitrag</vt:lpstr>
      <vt:lpstr>Berechnung eff. BAK-Beitrag</vt:lpstr>
    </vt:vector>
  </TitlesOfParts>
  <Company>RPC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Kämpfer</dc:creator>
  <cp:lastModifiedBy>Manuela Celi</cp:lastModifiedBy>
  <cp:lastPrinted>2016-11-07T13:41:21Z</cp:lastPrinted>
  <dcterms:created xsi:type="dcterms:W3CDTF">2016-09-09T15:28:38Z</dcterms:created>
  <dcterms:modified xsi:type="dcterms:W3CDTF">2020-12-16T13:48:40Z</dcterms:modified>
</cp:coreProperties>
</file>