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1_Auswertung und Vielfalt\10 Filmauswertung\13 Verleihförderung\14 Vielfaltsprämien Arthouse 311.33\01 Grundlagen\2026\"/>
    </mc:Choice>
  </mc:AlternateContent>
  <xr:revisionPtr revIDLastSave="0" documentId="13_ncr:1_{16553943-37F0-4FA3-81C8-218245E7BC26}" xr6:coauthVersionLast="47" xr6:coauthVersionMax="47" xr10:uidLastSave="{00000000-0000-0000-0000-000000000000}"/>
  <bookViews>
    <workbookView xWindow="-28920" yWindow="-120" windowWidth="29040" windowHeight="15720" tabRatio="605" xr2:uid="{00000000-000D-0000-FFFF-FFFF00000000}"/>
  </bookViews>
  <sheets>
    <sheet name="Abrechnung Arthouse" sheetId="1" r:id="rId1"/>
  </sheets>
  <definedNames>
    <definedName name="Datenträger">#REF!</definedName>
    <definedName name="_xlnm.Print_Area" localSheetId="0">'Abrechnung Arthouse'!$A$1:$L$73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I26" i="1"/>
  <c r="C45" i="1"/>
  <c r="L57" i="1"/>
  <c r="I22" i="1"/>
  <c r="J30" i="1" l="1"/>
  <c r="J20" i="1"/>
  <c r="J19" i="1"/>
  <c r="J21" i="1"/>
  <c r="J24" i="1" l="1"/>
  <c r="J28" i="1" s="1"/>
  <c r="I28" i="1" s="1"/>
  <c r="J27" i="1"/>
  <c r="I27" i="1" s="1"/>
  <c r="I29" i="1" l="1"/>
  <c r="I30" i="1" s="1"/>
  <c r="I31" i="1" s="1"/>
  <c r="C44" i="1" l="1"/>
  <c r="C53" i="1" s="1"/>
  <c r="J36" i="1"/>
</calcChain>
</file>

<file path=xl/sharedStrings.xml><?xml version="1.0" encoding="utf-8"?>
<sst xmlns="http://schemas.openxmlformats.org/spreadsheetml/2006/main" count="73" uniqueCount="72">
  <si>
    <t>Anmeldeformular für Anerkennung als SUCCES CINEMA Referenzfilm</t>
  </si>
  <si>
    <r>
      <t>Gesuch um Kinostartförderung für Schweizer Filme mit Schweizer Regie</t>
    </r>
    <r>
      <rPr>
        <b/>
        <vertAlign val="superscript"/>
        <sz val="14"/>
        <color indexed="9"/>
        <rFont val="Arial"/>
        <family val="2"/>
      </rPr>
      <t>1</t>
    </r>
  </si>
  <si>
    <t>Anzahl Vorstellungen</t>
  </si>
  <si>
    <t>Total Anzahl Eintritte</t>
  </si>
  <si>
    <t xml:space="preserve">Total Anzahl Vorstellungen </t>
  </si>
  <si>
    <t>Startdatum</t>
  </si>
  <si>
    <t xml:space="preserve">Deutschschweiz  </t>
  </si>
  <si>
    <t xml:space="preserve">Romandie  </t>
  </si>
  <si>
    <t xml:space="preserve">Tessin  </t>
  </si>
  <si>
    <t>1. Kinoabrechnungen oder Rekap-Liste von ProCinema für alle anrechenbaren Vorstellungen</t>
  </si>
  <si>
    <t xml:space="preserve">Verleihfirma  </t>
  </si>
  <si>
    <t xml:space="preserve">Filmtitel  </t>
  </si>
  <si>
    <t>Berner Filmförderung</t>
  </si>
  <si>
    <t>Cinéforom</t>
  </si>
  <si>
    <t>Einreichung beim BAK: spätestens 15 Monate nach Kinostart</t>
  </si>
  <si>
    <t xml:space="preserve"> Bundesamt für Kultur, Sektion Film, Auswertung und Angebotsvielfalt, Hallwylstrasse 15, 3003 Bern, Tel 058 462 92 71, e-mail: diversite-cinema@bak.admin.ch</t>
  </si>
  <si>
    <t>Sockelbeitrag</t>
  </si>
  <si>
    <t>Prämien für Sprachregionen</t>
  </si>
  <si>
    <t>Prämien für Vorstellungen</t>
  </si>
  <si>
    <t>Förderbeitrag Brutto</t>
  </si>
  <si>
    <t>Kürzung Eintritte</t>
  </si>
  <si>
    <t>Vielfaltsprämie</t>
  </si>
  <si>
    <t>Die Verleihfirma bestätigt, dass die Kinoauswertung abgeschlossen ist.</t>
  </si>
  <si>
    <t xml:space="preserve">Ab 14 Vorstellungen </t>
  </si>
  <si>
    <t>Kinoregionen</t>
  </si>
  <si>
    <t>Ab 3 Kinoregionen, 50 Vorstellungen</t>
  </si>
  <si>
    <t>Ab 2 Kinoregionen, 25 Vorstellungen</t>
  </si>
  <si>
    <t>Anzahl Kinoregionen</t>
  </si>
  <si>
    <t>Succès Cinéma</t>
  </si>
  <si>
    <t>Zwischentotal BAK</t>
  </si>
  <si>
    <t>Filmstiftung Zürich</t>
  </si>
  <si>
    <t>Andere</t>
  </si>
  <si>
    <t>Trailer (inkl. Synochronisierung und Untertitelung)</t>
  </si>
  <si>
    <t>Eigenmittel Verleih</t>
  </si>
  <si>
    <t>Total Finanzierung</t>
  </si>
  <si>
    <t>Druckkosten (Poster, Flyer, Postkarten etc.)</t>
  </si>
  <si>
    <t xml:space="preserve">Promotionsmassnahmen (Inserate und Marketing) </t>
  </si>
  <si>
    <t>Press Agent (extern), Presse-Unterlagen, Pressevorführungen)</t>
  </si>
  <si>
    <t>Ausserordentliche Kosten* (gemäss Auswertungskonzepte)</t>
  </si>
  <si>
    <t>Unterschrift
Verleih</t>
  </si>
  <si>
    <t>Das BAK kann stichprobenweise Zahlungsbelege mit Rechnungskopien sowie weitere Belege zur Berechnung der Förderbeiträge einfordern.</t>
  </si>
  <si>
    <t>Die Verleihfirma bestätigt, dass gem. Art. 70a FiFV  Interessenbindungen bestehen*. Bitte Liste der Abrechnung beilegen.</t>
  </si>
  <si>
    <t>DCP Herstellung**</t>
  </si>
  <si>
    <t>Synchronisierung**</t>
  </si>
  <si>
    <t>Transportkosten für Filmkopien / digitaler Transfer***</t>
  </si>
  <si>
    <t>Video-on-demand (VoD) Encodierung oder Transcodierung**</t>
  </si>
  <si>
    <t>Artwork (Grafiker)**</t>
  </si>
  <si>
    <t>Premieren (Reise und Hotel von Cast &amp; Crew, Moderation, Apéro)***</t>
  </si>
  <si>
    <t>*** Nur Anteil, welcher nicht von Kinos übernommen wurde</t>
  </si>
  <si>
    <t>** Nur Kosten, die nicht bereits im Rahmen der Herstellung des Films bezahlt wurden.</t>
  </si>
  <si>
    <r>
      <t>*</t>
    </r>
    <r>
      <rPr>
        <sz val="10"/>
        <rFont val="Arial"/>
        <family val="2"/>
      </rPr>
      <t xml:space="preserve"> Wer für den Verleih eine Finanzhilfe des Bundes erhält, muss gemäss Artikel 70a FiFV in der Abrechnung Zahlungen und Rechtsgeschäfte offenlegen, die Personen und Unternehmen betreffen, mit denen Interessenbindungen bestehen.
</t>
    </r>
    <r>
      <rPr>
        <b/>
        <sz val="10"/>
        <rFont val="Arial"/>
        <family val="2"/>
      </rPr>
      <t xml:space="preserve">Wichtig: </t>
    </r>
    <r>
      <rPr>
        <sz val="10"/>
        <rFont val="Arial"/>
        <family val="2"/>
      </rPr>
      <t>Es ist nicht verboten, nahestehende oder verwandte Personen oder Unternehmen mit Interessenbindungen bei der Realisierung subventionierter Projekte zu engagieren, die Interessenbindungen müssen lediglich transparent gemacht werden</t>
    </r>
    <r>
      <rPr>
        <b/>
        <sz val="10"/>
        <rFont val="Arial"/>
        <family val="2"/>
      </rPr>
      <t>.</t>
    </r>
  </si>
  <si>
    <t>Effektive Finanzierung CHF</t>
  </si>
  <si>
    <t>1. Vielfaltsprämien</t>
  </si>
  <si>
    <t>2. Reinvestitionen von Gutschriften in Promotion</t>
  </si>
  <si>
    <t>3. Finanzierung und Kosten</t>
  </si>
  <si>
    <t>Möglicher Maximalbetrag</t>
  </si>
  <si>
    <t>4. Beilagen</t>
  </si>
  <si>
    <t>Ort und Datum</t>
  </si>
  <si>
    <t>Die Verleihfirma bestätigt, dass gem. Art. 70a FiFV keine Interessenbindungen bestehen,*</t>
  </si>
  <si>
    <t>Kosten CHF
ohne MWST</t>
  </si>
  <si>
    <t>Nur ausfüllen, wenn eine Vielfaltsprämie beantragt wurde.</t>
  </si>
  <si>
    <t>2. Belege bei Reinvestitionen ab 10 000 Franken</t>
  </si>
  <si>
    <t>3. Belegexemplar des Films (DVD/USB/Link), gem. Art. 70 FiFV</t>
  </si>
  <si>
    <t>4. Artwork (Poster, Flyer, Karten, etc. als PDF) gem. Art. 62 FiFV</t>
  </si>
  <si>
    <t>5. Nachweis über barrierefreie Vorführung in jeder Sprachregion, gem. Art.65 FiFV</t>
  </si>
  <si>
    <t>Reinvestition</t>
  </si>
  <si>
    <t>Bei einer Reinvestition dürfen Vielfaltsprämie und Reinvestition zusammen 70% der anrechenbaren Kosten nicht überschreiten.</t>
  </si>
  <si>
    <t>Reinvestitionen sind möglich im Rahmen der der verfügbaren oder reservierten Gutschriften.</t>
  </si>
  <si>
    <t>Untertitelung**</t>
  </si>
  <si>
    <t>Audiodeskription**</t>
  </si>
  <si>
    <t>Abrechnung Verleihförderung für Arthouse-Filme (2026)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</si>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</sst>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 * #,##0_ ;_ * \-#,##0_ ;_ * &quot;-&quot;??_ ;_ @_ "/>
    <numFmt numFmtId="166" formatCode="&quot;Fr.&quot;\ #,##0.00"/>
  </numFmts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vertAlign val="superscript"/>
      <sz val="14"/>
      <color indexed="9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2" borderId="0" xfId="0" applyFont="1" applyFill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/>
    <xf numFmtId="0" fontId="7" fillId="0" borderId="0" xfId="0" applyFont="1"/>
    <xf numFmtId="0" fontId="4" fillId="0" borderId="0" xfId="0" applyFont="1"/>
    <xf numFmtId="0" fontId="9" fillId="0" borderId="0" xfId="0" applyFont="1"/>
    <xf numFmtId="43" fontId="6" fillId="0" borderId="0" xfId="1" applyFont="1" applyFill="1" applyBorder="1"/>
    <xf numFmtId="0" fontId="8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/>
    <xf numFmtId="2" fontId="3" fillId="0" borderId="0" xfId="0" applyNumberFormat="1" applyFont="1" applyAlignment="1">
      <alignment horizontal="centerContinuous"/>
    </xf>
    <xf numFmtId="0" fontId="6" fillId="0" borderId="0" xfId="0" applyFont="1" applyProtection="1"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165" fontId="1" fillId="0" borderId="1" xfId="1" applyNumberFormat="1" applyFont="1" applyBorder="1" applyProtection="1">
      <protection locked="0"/>
    </xf>
    <xf numFmtId="0" fontId="13" fillId="0" borderId="0" xfId="0" applyFont="1" applyAlignment="1">
      <alignment horizontal="right" indent="4"/>
    </xf>
    <xf numFmtId="0" fontId="6" fillId="2" borderId="0" xfId="0" applyFont="1" applyFill="1"/>
    <xf numFmtId="0" fontId="13" fillId="2" borderId="0" xfId="0" applyFont="1" applyFill="1"/>
    <xf numFmtId="0" fontId="1" fillId="3" borderId="0" xfId="0" applyFont="1" applyFill="1"/>
    <xf numFmtId="165" fontId="1" fillId="4" borderId="1" xfId="1" applyNumberFormat="1" applyFont="1" applyFill="1" applyBorder="1" applyProtection="1"/>
    <xf numFmtId="14" fontId="13" fillId="2" borderId="0" xfId="0" applyNumberFormat="1" applyFont="1" applyFill="1"/>
    <xf numFmtId="165" fontId="1" fillId="0" borderId="1" xfId="1" applyNumberFormat="1" applyFont="1" applyFill="1" applyBorder="1" applyProtection="1">
      <protection locked="0"/>
    </xf>
    <xf numFmtId="0" fontId="7" fillId="0" borderId="0" xfId="0" applyFont="1" applyAlignment="1">
      <alignment horizontal="right" indent="4"/>
    </xf>
    <xf numFmtId="0" fontId="6" fillId="0" borderId="0" xfId="0" applyFont="1" applyAlignment="1">
      <alignment horizontal="right" indent="4"/>
    </xf>
    <xf numFmtId="165" fontId="1" fillId="4" borderId="2" xfId="1" applyNumberFormat="1" applyFont="1" applyFill="1" applyBorder="1" applyProtection="1"/>
    <xf numFmtId="165" fontId="1" fillId="4" borderId="3" xfId="1" applyNumberFormat="1" applyFont="1" applyFill="1" applyBorder="1" applyProtection="1"/>
    <xf numFmtId="0" fontId="18" fillId="3" borderId="0" xfId="0" applyFont="1" applyFill="1"/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shrinkToFit="1"/>
    </xf>
    <xf numFmtId="0" fontId="14" fillId="0" borderId="0" xfId="0" applyFont="1"/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 indent="4"/>
    </xf>
    <xf numFmtId="0" fontId="3" fillId="2" borderId="0" xfId="0" applyFont="1" applyFill="1"/>
    <xf numFmtId="0" fontId="6" fillId="0" borderId="0" xfId="0" applyFont="1" applyAlignment="1">
      <alignment horizontal="left" indent="4"/>
    </xf>
    <xf numFmtId="0" fontId="12" fillId="0" borderId="0" xfId="0" applyFont="1" applyAlignment="1">
      <alignment horizontal="left"/>
    </xf>
    <xf numFmtId="164" fontId="7" fillId="0" borderId="0" xfId="0" applyNumberFormat="1" applyFont="1"/>
    <xf numFmtId="49" fontId="3" fillId="0" borderId="0" xfId="0" applyNumberFormat="1" applyFont="1"/>
    <xf numFmtId="0" fontId="12" fillId="0" borderId="0" xfId="0" applyFont="1" applyAlignment="1">
      <alignment horizontal="left" indent="2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65" fontId="1" fillId="0" borderId="0" xfId="1" applyNumberFormat="1" applyFont="1" applyFill="1" applyBorder="1" applyProtection="1"/>
    <xf numFmtId="166" fontId="7" fillId="0" borderId="0" xfId="2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/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3" borderId="0" xfId="0" quotePrefix="1" applyFont="1" applyFill="1" applyAlignment="1">
      <alignment horizontal="left"/>
    </xf>
    <xf numFmtId="165" fontId="18" fillId="3" borderId="0" xfId="0" applyNumberFormat="1" applyFont="1" applyFill="1"/>
    <xf numFmtId="0" fontId="18" fillId="3" borderId="0" xfId="1" applyNumberFormat="1" applyFont="1" applyFill="1" applyBorder="1" applyAlignment="1" applyProtection="1">
      <alignment horizontal="left"/>
    </xf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left" vertical="top" wrapText="1"/>
    </xf>
    <xf numFmtId="165" fontId="7" fillId="3" borderId="0" xfId="1" applyNumberFormat="1" applyFont="1" applyFill="1" applyBorder="1" applyAlignment="1" applyProtection="1">
      <alignment horizontal="left" vertical="center" wrapText="1"/>
    </xf>
    <xf numFmtId="9" fontId="1" fillId="4" borderId="1" xfId="3" applyFont="1" applyFill="1" applyBorder="1" applyProtection="1"/>
    <xf numFmtId="0" fontId="6" fillId="2" borderId="0" xfId="0" applyFont="1" applyFill="1" applyAlignment="1">
      <alignment horizontal="right"/>
    </xf>
    <xf numFmtId="165" fontId="1" fillId="4" borderId="1" xfId="1" applyNumberFormat="1" applyFont="1" applyFill="1" applyBorder="1" applyAlignment="1" applyProtection="1">
      <alignment horizontal="right"/>
    </xf>
    <xf numFmtId="165" fontId="6" fillId="4" borderId="2" xfId="1" applyNumberFormat="1" applyFont="1" applyFill="1" applyBorder="1" applyAlignment="1" applyProtection="1">
      <alignment horizontal="right"/>
    </xf>
    <xf numFmtId="165" fontId="7" fillId="3" borderId="0" xfId="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165" fontId="1" fillId="3" borderId="1" xfId="1" applyNumberFormat="1" applyFont="1" applyFill="1" applyBorder="1" applyProtection="1">
      <protection locked="0"/>
    </xf>
    <xf numFmtId="0" fontId="19" fillId="3" borderId="0" xfId="0" applyFont="1" applyFill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165" fontId="1" fillId="3" borderId="1" xfId="1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left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center" wrapText="1"/>
    </xf>
    <xf numFmtId="1" fontId="6" fillId="3" borderId="0" xfId="0" applyNumberFormat="1" applyFont="1" applyFill="1" applyAlignment="1">
      <alignment horizontal="left" vertical="center"/>
    </xf>
    <xf numFmtId="165" fontId="24" fillId="4" borderId="1" xfId="1" applyNumberFormat="1" applyFont="1" applyFill="1" applyBorder="1" applyProtection="1"/>
    <xf numFmtId="0" fontId="22" fillId="0" borderId="0" xfId="0" applyFont="1" applyAlignment="1">
      <alignment horizontal="left" vertical="center" wrapText="1"/>
    </xf>
    <xf numFmtId="0" fontId="21" fillId="0" borderId="0" xfId="0" applyFont="1"/>
    <xf numFmtId="0" fontId="17" fillId="0" borderId="0" xfId="0" applyFont="1"/>
    <xf numFmtId="0" fontId="2" fillId="3" borderId="0" xfId="0" applyFont="1" applyFill="1"/>
    <xf numFmtId="0" fontId="4" fillId="3" borderId="0" xfId="0" applyFont="1" applyFill="1"/>
    <xf numFmtId="0" fontId="17" fillId="0" borderId="0" xfId="0" applyFont="1" applyAlignment="1">
      <alignment horizontal="left" wrapText="1"/>
    </xf>
    <xf numFmtId="0" fontId="23" fillId="3" borderId="0" xfId="0" applyFont="1" applyFill="1" applyAlignment="1">
      <alignment horizontal="left"/>
    </xf>
    <xf numFmtId="0" fontId="6" fillId="3" borderId="0" xfId="0" applyFont="1" applyFill="1" applyProtection="1">
      <protection locked="0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wrapText="1"/>
    </xf>
    <xf numFmtId="0" fontId="6" fillId="3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23" fillId="5" borderId="0" xfId="0" applyFont="1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3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49" fontId="11" fillId="0" borderId="0" xfId="0" applyNumberFormat="1" applyFont="1" applyAlignment="1">
      <alignment horizontal="center" shrinkToFit="1"/>
    </xf>
    <xf numFmtId="0" fontId="25" fillId="5" borderId="0" xfId="0" applyFont="1" applyFill="1" applyAlignment="1">
      <alignment horizontal="left" wrapText="1"/>
    </xf>
    <xf numFmtId="0" fontId="25" fillId="5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6350</xdr:rowOff>
    </xdr:from>
    <xdr:to>
      <xdr:col>2</xdr:col>
      <xdr:colOff>538967</xdr:colOff>
      <xdr:row>0</xdr:row>
      <xdr:rowOff>585470</xdr:rowOff>
    </xdr:to>
    <xdr:pic>
      <xdr:nvPicPr>
        <xdr:cNvPr id="1231" name="Picture 80" descr="Logo Confédération suisse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50"/>
          <a:ext cx="2363534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S136"/>
  <sheetViews>
    <sheetView showGridLines="0" tabSelected="1" topLeftCell="A6" zoomScale="90" zoomScaleNormal="90" zoomScaleSheetLayoutView="55" zoomScalePageLayoutView="130" workbookViewId="0">
      <selection activeCell="L47" sqref="L47"/>
    </sheetView>
  </sheetViews>
  <sheetFormatPr baseColWidth="10" defaultColWidth="11.453125" defaultRowHeight="12.5" x14ac:dyDescent="0.25"/>
  <cols>
    <col min="1" max="1" width="3.81640625" style="4" customWidth="1"/>
    <col min="2" max="2" width="19.453125" style="4" customWidth="1"/>
    <col min="3" max="3" width="19.1796875" style="4" customWidth="1"/>
    <col min="4" max="4" width="3.54296875" style="4" customWidth="1"/>
    <col min="5" max="5" width="3.81640625" style="4" customWidth="1"/>
    <col min="6" max="6" width="15.54296875" style="4" customWidth="1"/>
    <col min="7" max="7" width="20.81640625" style="4" customWidth="1"/>
    <col min="8" max="8" width="12" style="4" customWidth="1"/>
    <col min="9" max="10" width="13.26953125" style="4" customWidth="1"/>
    <col min="11" max="11" width="10.26953125" style="4" customWidth="1"/>
    <col min="12" max="12" width="19.453125" style="4" customWidth="1"/>
    <col min="13" max="13" width="22.453125" style="4" customWidth="1"/>
    <col min="14" max="14" width="12.81640625" style="4" customWidth="1"/>
    <col min="15" max="16384" width="11.453125" style="4"/>
  </cols>
  <sheetData>
    <row r="1" spans="1:23" s="2" customFormat="1" ht="58.9" customHeight="1" x14ac:dyDescent="0.4">
      <c r="A1" s="132" t="s">
        <v>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1"/>
      <c r="N1" s="1"/>
      <c r="O1" s="1"/>
    </row>
    <row r="2" spans="1:23" ht="13.5" hidden="1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ht="15" customHeight="1" x14ac:dyDescent="0.25">
      <c r="A3" s="84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3" ht="15" customHeight="1" x14ac:dyDescent="0.25">
      <c r="A4" s="6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3" s="94" customFormat="1" ht="24" customHeight="1" x14ac:dyDescent="0.4">
      <c r="A5" s="133" t="s">
        <v>70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S5" s="95"/>
      <c r="T5" s="95"/>
      <c r="U5" s="95"/>
      <c r="V5" s="95"/>
      <c r="W5" s="95"/>
    </row>
    <row r="6" spans="1:23" s="94" customFormat="1" ht="15" customHeight="1" x14ac:dyDescent="0.4">
      <c r="A6" s="98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S6" s="95"/>
      <c r="T6" s="95"/>
      <c r="U6" s="95"/>
      <c r="V6" s="95"/>
      <c r="W6" s="95"/>
    </row>
    <row r="7" spans="1:23" ht="15" customHeight="1" x14ac:dyDescent="0.3">
      <c r="A7" s="118" t="s">
        <v>14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S7" s="8"/>
      <c r="T7" s="8"/>
      <c r="U7" s="8"/>
      <c r="V7" s="8"/>
      <c r="W7" s="8"/>
    </row>
    <row r="8" spans="1:23" ht="15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S8" s="8"/>
      <c r="T8" s="8"/>
      <c r="U8" s="8"/>
      <c r="V8" s="8"/>
      <c r="W8" s="8"/>
    </row>
    <row r="9" spans="1:23" ht="15" customHeight="1" x14ac:dyDescent="0.4">
      <c r="A9" s="130" t="s">
        <v>10</v>
      </c>
      <c r="B9" s="131"/>
      <c r="C9" s="136"/>
      <c r="D9" s="137"/>
      <c r="E9" s="137"/>
      <c r="F9" s="137"/>
      <c r="G9" s="137"/>
      <c r="H9" s="137"/>
      <c r="I9" s="138"/>
      <c r="J9" s="17"/>
      <c r="K9" s="17"/>
      <c r="L9" s="52"/>
      <c r="S9" s="8"/>
      <c r="T9" s="8"/>
      <c r="U9" s="8"/>
      <c r="V9" s="8"/>
      <c r="W9" s="8"/>
    </row>
    <row r="10" spans="1:23" ht="15" customHeight="1" x14ac:dyDescent="0.4">
      <c r="A10" s="130" t="s">
        <v>11</v>
      </c>
      <c r="B10" s="131"/>
      <c r="C10" s="136"/>
      <c r="D10" s="137"/>
      <c r="E10" s="137"/>
      <c r="F10" s="137"/>
      <c r="G10" s="137"/>
      <c r="H10" s="137"/>
      <c r="I10" s="138"/>
      <c r="J10" s="17"/>
      <c r="K10" s="17"/>
      <c r="L10" s="52"/>
      <c r="S10" s="8"/>
      <c r="T10" s="8"/>
      <c r="U10" s="8"/>
      <c r="V10" s="8"/>
      <c r="W10" s="8"/>
    </row>
    <row r="11" spans="1:23" ht="15" customHeight="1" x14ac:dyDescent="0.4">
      <c r="A11" s="64"/>
      <c r="B11" s="65"/>
      <c r="C11" s="17"/>
      <c r="D11" s="17"/>
      <c r="E11" s="17"/>
      <c r="F11" s="17"/>
      <c r="G11" s="17"/>
      <c r="H11" s="17"/>
      <c r="I11" s="17"/>
      <c r="J11" s="17"/>
      <c r="K11" s="17"/>
      <c r="L11" s="52"/>
      <c r="S11" s="8"/>
      <c r="T11" s="8"/>
      <c r="U11" s="8"/>
      <c r="V11" s="8"/>
      <c r="W11" s="8"/>
    </row>
    <row r="12" spans="1:23" ht="15" customHeight="1" x14ac:dyDescent="0.4">
      <c r="A12" s="78"/>
      <c r="B12" s="54" t="s">
        <v>22</v>
      </c>
      <c r="C12" s="54"/>
      <c r="D12" s="54"/>
      <c r="E12" s="54"/>
      <c r="F12" s="54"/>
      <c r="G12" s="54"/>
      <c r="H12" s="54"/>
      <c r="I12" s="77"/>
      <c r="Q12" s="8"/>
      <c r="R12" s="8"/>
      <c r="S12" s="8"/>
      <c r="T12" s="8"/>
      <c r="U12" s="8"/>
    </row>
    <row r="13" spans="1:23" ht="15" customHeight="1" x14ac:dyDescent="0.4">
      <c r="A13" s="78"/>
      <c r="B13" s="54" t="s">
        <v>41</v>
      </c>
      <c r="C13" s="54"/>
      <c r="D13" s="54"/>
      <c r="E13" s="54"/>
      <c r="F13" s="54"/>
      <c r="G13" s="54"/>
      <c r="H13" s="54"/>
      <c r="I13" s="77"/>
      <c r="Q13" s="8"/>
      <c r="R13" s="8"/>
      <c r="S13" s="8"/>
      <c r="T13" s="8"/>
      <c r="U13" s="8"/>
    </row>
    <row r="14" spans="1:23" ht="15" customHeight="1" x14ac:dyDescent="0.4">
      <c r="A14" s="78"/>
      <c r="B14" s="54" t="s">
        <v>58</v>
      </c>
      <c r="C14" s="54"/>
      <c r="D14" s="54"/>
      <c r="E14" s="54"/>
      <c r="F14" s="54"/>
      <c r="G14" s="54"/>
      <c r="H14" s="54"/>
      <c r="I14" s="77"/>
      <c r="Q14" s="8"/>
      <c r="R14" s="8"/>
      <c r="S14" s="8"/>
      <c r="T14" s="8"/>
      <c r="U14" s="8"/>
    </row>
    <row r="15" spans="1:23" ht="15" customHeight="1" x14ac:dyDescent="0.3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S15" s="8"/>
      <c r="T15" s="8"/>
      <c r="U15" s="8"/>
      <c r="V15" s="8"/>
      <c r="W15" s="8"/>
    </row>
    <row r="16" spans="1:23" s="96" customFormat="1" ht="15" customHeight="1" x14ac:dyDescent="0.3">
      <c r="A16" s="117" t="s">
        <v>52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S16" s="97"/>
      <c r="T16" s="97"/>
      <c r="U16" s="97"/>
      <c r="V16" s="97"/>
      <c r="W16" s="97"/>
    </row>
    <row r="17" spans="1:23" s="96" customFormat="1" ht="15" customHeight="1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S17" s="97"/>
      <c r="T17" s="97"/>
      <c r="U17" s="97"/>
      <c r="V17" s="97"/>
      <c r="W17" s="97"/>
    </row>
    <row r="18" spans="1:23" ht="15" customHeight="1" x14ac:dyDescent="0.3">
      <c r="A18" s="42"/>
      <c r="B18" s="43"/>
      <c r="C18" s="79" t="s">
        <v>27</v>
      </c>
      <c r="D18" s="118" t="s">
        <v>24</v>
      </c>
      <c r="E18" s="118"/>
      <c r="F18" s="118"/>
      <c r="G18" s="79"/>
      <c r="H18" s="79" t="s">
        <v>5</v>
      </c>
      <c r="I18" s="79" t="s">
        <v>2</v>
      </c>
      <c r="J18" s="43"/>
      <c r="K18" s="43"/>
      <c r="L18" s="26"/>
      <c r="S18" s="8"/>
      <c r="T18" s="8"/>
      <c r="U18" s="8"/>
      <c r="V18" s="8"/>
      <c r="W18" s="8"/>
    </row>
    <row r="19" spans="1:23" ht="15" customHeight="1" x14ac:dyDescent="0.3">
      <c r="A19" s="45"/>
      <c r="B19" s="44" t="s">
        <v>6</v>
      </c>
      <c r="C19" s="25"/>
      <c r="D19" s="113"/>
      <c r="E19" s="114"/>
      <c r="F19" s="114"/>
      <c r="G19" s="115"/>
      <c r="H19" s="40"/>
      <c r="I19" s="27"/>
      <c r="J19" s="32" t="str">
        <f>IF(AND(C19&gt;=3,I19&gt;=50),"D","")</f>
        <v/>
      </c>
      <c r="K19" s="76" t="s">
        <v>25</v>
      </c>
      <c r="L19" s="76"/>
      <c r="S19" s="8"/>
      <c r="T19" s="8"/>
      <c r="U19" s="8"/>
      <c r="V19" s="8"/>
      <c r="W19" s="8"/>
    </row>
    <row r="20" spans="1:23" ht="15" customHeight="1" x14ac:dyDescent="0.3">
      <c r="A20" s="45"/>
      <c r="B20" s="44" t="s">
        <v>7</v>
      </c>
      <c r="C20" s="25"/>
      <c r="D20" s="113"/>
      <c r="E20" s="114"/>
      <c r="F20" s="114"/>
      <c r="G20" s="115"/>
      <c r="H20" s="40"/>
      <c r="I20" s="27"/>
      <c r="J20" s="32" t="str">
        <f>IF(AND(C20&gt;=2,I20&gt;=25),"F","")</f>
        <v/>
      </c>
      <c r="K20" s="76" t="s">
        <v>26</v>
      </c>
      <c r="L20" s="76"/>
      <c r="S20" s="8"/>
      <c r="T20" s="8"/>
      <c r="U20" s="8"/>
      <c r="V20" s="8"/>
      <c r="W20" s="8"/>
    </row>
    <row r="21" spans="1:23" ht="15" customHeight="1" x14ac:dyDescent="0.3">
      <c r="A21" s="45"/>
      <c r="B21" s="44" t="s">
        <v>8</v>
      </c>
      <c r="C21" s="25"/>
      <c r="D21" s="113"/>
      <c r="E21" s="114"/>
      <c r="F21" s="114"/>
      <c r="G21" s="115"/>
      <c r="H21" s="40"/>
      <c r="I21" s="27"/>
      <c r="J21" s="32" t="str">
        <f>IF(I21&gt;=14,"I","")</f>
        <v/>
      </c>
      <c r="K21" s="76" t="s">
        <v>23</v>
      </c>
      <c r="L21" s="71"/>
      <c r="S21" s="8"/>
      <c r="T21" s="8"/>
      <c r="U21" s="8"/>
      <c r="V21" s="8"/>
      <c r="W21" s="8"/>
    </row>
    <row r="22" spans="1:23" ht="15" customHeight="1" x14ac:dyDescent="0.3">
      <c r="A22" s="28"/>
      <c r="B22" s="29"/>
      <c r="C22" s="30"/>
      <c r="D22" s="24"/>
      <c r="E22" s="24"/>
      <c r="F22" s="31"/>
      <c r="G22" s="24"/>
      <c r="H22" s="20" t="s">
        <v>4</v>
      </c>
      <c r="I22" s="38">
        <f>I19+I20+I21</f>
        <v>0</v>
      </c>
      <c r="J22" s="55"/>
      <c r="K22" s="24"/>
      <c r="L22" s="24"/>
      <c r="S22" s="8"/>
      <c r="T22" s="8"/>
      <c r="U22" s="8"/>
      <c r="V22" s="8"/>
      <c r="W22" s="8"/>
    </row>
    <row r="23" spans="1:23" ht="15" customHeight="1" x14ac:dyDescent="0.3">
      <c r="A23" s="28"/>
      <c r="B23" s="30"/>
      <c r="C23" s="33"/>
      <c r="D23" s="24"/>
      <c r="E23" s="24"/>
      <c r="F23" s="31"/>
      <c r="G23" s="31"/>
      <c r="H23" s="31"/>
      <c r="I23" s="31"/>
      <c r="J23" s="24"/>
      <c r="K23" s="24"/>
      <c r="L23" s="24"/>
      <c r="S23" s="8"/>
      <c r="T23" s="8"/>
      <c r="U23" s="8"/>
      <c r="V23" s="8"/>
      <c r="W23" s="8"/>
    </row>
    <row r="24" spans="1:23" ht="15" customHeight="1" x14ac:dyDescent="0.3">
      <c r="A24" s="28"/>
      <c r="B24" s="30"/>
      <c r="C24" s="30"/>
      <c r="D24" s="24"/>
      <c r="E24" s="24"/>
      <c r="F24" s="31"/>
      <c r="G24" s="24"/>
      <c r="H24" s="20" t="s">
        <v>3</v>
      </c>
      <c r="I24" s="34"/>
      <c r="J24" s="32">
        <f>MIN(I22,ROUND(I24/10,0))</f>
        <v>0</v>
      </c>
      <c r="K24" s="24"/>
      <c r="L24" s="24"/>
      <c r="S24" s="8"/>
      <c r="T24" s="8"/>
      <c r="U24" s="8"/>
      <c r="V24" s="8"/>
      <c r="W24" s="8"/>
    </row>
    <row r="25" spans="1:23" ht="15" customHeight="1" x14ac:dyDescent="0.3">
      <c r="A25" s="36"/>
      <c r="B25" s="29"/>
      <c r="C25" s="29"/>
      <c r="D25" s="24"/>
      <c r="E25" s="24"/>
      <c r="F25" s="31"/>
      <c r="G25" s="24"/>
      <c r="H25" s="20"/>
      <c r="I25" s="24"/>
      <c r="J25" s="24"/>
      <c r="K25" s="24"/>
      <c r="L25" s="24"/>
      <c r="S25" s="8"/>
      <c r="T25" s="8"/>
      <c r="U25" s="8"/>
      <c r="V25" s="8"/>
      <c r="W25" s="8"/>
    </row>
    <row r="26" spans="1:23" ht="15" customHeight="1" x14ac:dyDescent="0.3">
      <c r="A26" s="28"/>
      <c r="B26"/>
      <c r="C26"/>
      <c r="D26" s="24"/>
      <c r="E26" s="24"/>
      <c r="H26" s="44" t="s">
        <v>16</v>
      </c>
      <c r="I26" s="32">
        <f>IF(I24&gt;=2000,7500,0)</f>
        <v>0</v>
      </c>
      <c r="J26" s="55"/>
      <c r="K26" s="68"/>
      <c r="L26" s="68"/>
      <c r="S26" s="8"/>
      <c r="T26" s="8"/>
      <c r="U26" s="8"/>
      <c r="V26" s="8"/>
      <c r="W26" s="8"/>
    </row>
    <row r="27" spans="1:23" ht="15" customHeight="1" x14ac:dyDescent="0.3">
      <c r="A27"/>
      <c r="B27"/>
      <c r="C27"/>
      <c r="D27"/>
      <c r="E27"/>
      <c r="F27"/>
      <c r="G27" s="24"/>
      <c r="H27" s="44" t="s">
        <v>17</v>
      </c>
      <c r="I27" s="32">
        <f>IF(I26&gt;0,IF(J27="DFI",7500,IF(J27="DF",5000,IF(J27="DI",2500,IF(J27="FI",2500,0)))),0)</f>
        <v>0</v>
      </c>
      <c r="J27" s="32" t="str">
        <f>J19&amp;J20&amp;J21</f>
        <v/>
      </c>
      <c r="K27" s="67"/>
      <c r="L27" s="67"/>
      <c r="S27" s="8"/>
      <c r="T27" s="8"/>
      <c r="U27" s="8"/>
      <c r="V27" s="8"/>
      <c r="W27" s="8"/>
    </row>
    <row r="28" spans="1:23" ht="15" customHeight="1" x14ac:dyDescent="0.3">
      <c r="A28" s="24"/>
      <c r="B28" s="24"/>
      <c r="C28" s="24"/>
      <c r="H28" s="44" t="s">
        <v>18</v>
      </c>
      <c r="I28" s="32">
        <f>IF(I26&gt;0,MAX(0,(J28-300)/100*5000,0),0)</f>
        <v>0</v>
      </c>
      <c r="J28" s="32">
        <f>IF(J24&gt;=500,500,IF(J24&gt;=400,400,0))</f>
        <v>0</v>
      </c>
      <c r="K28" s="69"/>
      <c r="L28" s="69"/>
      <c r="S28" s="8"/>
      <c r="T28" s="8"/>
      <c r="U28" s="8"/>
      <c r="V28" s="8"/>
      <c r="W28" s="8"/>
    </row>
    <row r="29" spans="1:23" ht="15" customHeight="1" thickBot="1" x14ac:dyDescent="0.35">
      <c r="A29" s="24"/>
      <c r="B29" s="24"/>
      <c r="C29" s="24"/>
      <c r="F29" s="24"/>
      <c r="G29" s="24"/>
      <c r="H29" s="20" t="s">
        <v>19</v>
      </c>
      <c r="I29" s="37">
        <f>I28+I27+I26</f>
        <v>0</v>
      </c>
      <c r="J29" s="55"/>
      <c r="K29" s="39"/>
      <c r="L29" s="39"/>
      <c r="S29" s="8"/>
      <c r="T29" s="8"/>
      <c r="U29" s="8"/>
      <c r="V29" s="8"/>
      <c r="W29" s="8"/>
    </row>
    <row r="30" spans="1:23" ht="15" customHeight="1" thickTop="1" x14ac:dyDescent="0.3">
      <c r="A30" s="8"/>
      <c r="B30" s="24"/>
      <c r="C30" s="8"/>
      <c r="D30" s="35"/>
      <c r="E30"/>
      <c r="F30" s="35"/>
      <c r="G30"/>
      <c r="H30" s="44" t="s">
        <v>20</v>
      </c>
      <c r="I30" s="74">
        <f>-I29*J30</f>
        <v>0</v>
      </c>
      <c r="J30" s="72">
        <f>MAX(0,MIN(5,ROUNDDOWN((I24-10000)/10000,0)))/5</f>
        <v>0</v>
      </c>
      <c r="K30" s="70"/>
      <c r="L30" s="70"/>
      <c r="N30" s="73"/>
    </row>
    <row r="31" spans="1:23" s="8" customFormat="1" ht="15" customHeight="1" thickBot="1" x14ac:dyDescent="0.35">
      <c r="B31" s="4"/>
      <c r="D31" s="28"/>
      <c r="E31"/>
      <c r="F31" s="28"/>
      <c r="G31"/>
      <c r="H31" s="20" t="s">
        <v>21</v>
      </c>
      <c r="I31" s="75">
        <f>I29+I30</f>
        <v>0</v>
      </c>
      <c r="J31" s="56"/>
      <c r="K31" s="46"/>
      <c r="L31" s="46"/>
      <c r="M31" s="4"/>
      <c r="N31" s="9"/>
      <c r="P31" s="4"/>
      <c r="Q31" s="5"/>
      <c r="R31" s="5"/>
      <c r="V31" s="4"/>
      <c r="W31" s="4"/>
    </row>
    <row r="32" spans="1:23" s="8" customFormat="1" ht="15" customHeight="1" thickTop="1" x14ac:dyDescent="0.3">
      <c r="A32" s="24" t="s">
        <v>60</v>
      </c>
      <c r="B32" s="4"/>
      <c r="D32" s="47"/>
      <c r="E32" s="29"/>
      <c r="F32" s="29"/>
      <c r="G32" s="29"/>
      <c r="H32" s="46"/>
      <c r="I32" s="4"/>
      <c r="J32" s="4"/>
      <c r="K32" s="46"/>
      <c r="L32" s="46"/>
      <c r="M32" s="4"/>
      <c r="N32" s="9"/>
      <c r="P32" s="4"/>
      <c r="Q32" s="5"/>
      <c r="R32" s="5"/>
      <c r="V32" s="4"/>
      <c r="W32" s="4"/>
    </row>
    <row r="33" spans="1:45" s="8" customFormat="1" ht="15" customHeight="1" x14ac:dyDescent="0.3">
      <c r="B33" s="4"/>
      <c r="D33" s="47"/>
      <c r="E33" s="29"/>
      <c r="F33" s="29"/>
      <c r="G33" s="29"/>
      <c r="H33" s="46"/>
      <c r="I33" s="4"/>
      <c r="J33" s="4"/>
      <c r="K33" s="46"/>
      <c r="L33" s="46"/>
      <c r="M33" s="4"/>
      <c r="N33" s="9"/>
      <c r="P33" s="4"/>
      <c r="Q33" s="5"/>
      <c r="R33" s="5"/>
      <c r="V33" s="4"/>
      <c r="W33" s="4"/>
    </row>
    <row r="34" spans="1:45" ht="15" customHeight="1" x14ac:dyDescent="0.3">
      <c r="A34" s="117" t="s">
        <v>53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Q34" s="5"/>
      <c r="R34" s="5"/>
      <c r="S34" s="5"/>
      <c r="T34" s="5"/>
      <c r="U34" s="5"/>
    </row>
    <row r="35" spans="1:45" s="60" customFormat="1" ht="15" customHeight="1" x14ac:dyDescent="0.3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Q35" s="100"/>
      <c r="R35" s="100"/>
      <c r="S35" s="100"/>
      <c r="T35" s="100"/>
      <c r="U35" s="100"/>
    </row>
    <row r="36" spans="1:45" ht="15" customHeight="1" x14ac:dyDescent="0.35">
      <c r="A36" s="48"/>
      <c r="B36" s="24"/>
      <c r="C36" s="49"/>
      <c r="E36" s="50"/>
      <c r="F36" s="51"/>
      <c r="G36"/>
      <c r="H36" s="28" t="s">
        <v>65</v>
      </c>
      <c r="I36" s="80"/>
      <c r="J36" s="32">
        <f>MAX(0,L57*0.7-I31)</f>
        <v>0</v>
      </c>
      <c r="K36" s="76" t="s">
        <v>55</v>
      </c>
      <c r="L36" s="76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ht="15" customHeight="1" x14ac:dyDescent="0.35">
      <c r="A37" s="48"/>
      <c r="C37" s="49"/>
      <c r="E37" s="57"/>
      <c r="F37" s="66"/>
      <c r="G37" s="57"/>
      <c r="H37" s="57"/>
      <c r="I37" s="57"/>
      <c r="J37" s="57"/>
      <c r="K37" s="57"/>
      <c r="L37" s="57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ht="15" customHeight="1" x14ac:dyDescent="0.3">
      <c r="A38" s="106" t="s">
        <v>67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N38" s="9"/>
      <c r="Q38" s="5"/>
      <c r="R38" s="5"/>
    </row>
    <row r="39" spans="1:45" ht="15" customHeight="1" x14ac:dyDescent="0.3">
      <c r="A39" s="54" t="s">
        <v>66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N39" s="9"/>
      <c r="Q39" s="5"/>
      <c r="R39" s="5"/>
    </row>
    <row r="40" spans="1:45" ht="15" customHeight="1" x14ac:dyDescent="0.3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Q40" s="5"/>
      <c r="R40" s="5"/>
      <c r="S40" s="5"/>
      <c r="T40" s="5"/>
      <c r="U40" s="5"/>
    </row>
    <row r="41" spans="1:45" ht="15" customHeight="1" x14ac:dyDescent="0.3">
      <c r="A41" s="117" t="s">
        <v>54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Q41" s="5"/>
      <c r="R41" s="5"/>
      <c r="S41" s="5"/>
      <c r="T41" s="5"/>
      <c r="U41" s="5"/>
    </row>
    <row r="42" spans="1:45" s="24" customFormat="1" ht="15" customHeight="1" x14ac:dyDescent="0.4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126" t="s">
        <v>59</v>
      </c>
      <c r="P42" s="5"/>
      <c r="Q42" s="5"/>
      <c r="R42" s="5"/>
      <c r="S42" s="5"/>
      <c r="T42" s="5"/>
    </row>
    <row r="43" spans="1:45" s="24" customFormat="1" ht="15" customHeight="1" x14ac:dyDescent="0.3">
      <c r="A43" s="17"/>
      <c r="B43" s="8"/>
      <c r="C43" s="102" t="s">
        <v>51</v>
      </c>
      <c r="F43" s="8"/>
      <c r="G43" s="8"/>
      <c r="J43" s="103"/>
      <c r="K43" s="103"/>
      <c r="L43" s="127"/>
      <c r="M43" s="44"/>
    </row>
    <row r="44" spans="1:45" s="24" customFormat="1" ht="15" customHeight="1" x14ac:dyDescent="0.25">
      <c r="A44" s="85">
        <v>1</v>
      </c>
      <c r="B44" s="86" t="s">
        <v>21</v>
      </c>
      <c r="C44" s="32">
        <f>I31</f>
        <v>0</v>
      </c>
      <c r="F44" s="101">
        <v>1</v>
      </c>
      <c r="G44" s="84" t="s">
        <v>42</v>
      </c>
      <c r="H44" s="84"/>
      <c r="I44" s="84"/>
      <c r="J44" s="84"/>
      <c r="K44" s="84"/>
      <c r="L44" s="87"/>
    </row>
    <row r="45" spans="1:45" s="24" customFormat="1" ht="15" customHeight="1" x14ac:dyDescent="0.25">
      <c r="A45" s="44">
        <v>2</v>
      </c>
      <c r="B45" s="54" t="s">
        <v>28</v>
      </c>
      <c r="C45" s="32">
        <f>I36</f>
        <v>0</v>
      </c>
      <c r="F45" s="101">
        <v>2</v>
      </c>
      <c r="G45" s="90" t="s">
        <v>43</v>
      </c>
      <c r="H45" s="93"/>
      <c r="I45" s="93"/>
      <c r="J45" s="93"/>
      <c r="K45" s="93"/>
      <c r="L45" s="87"/>
    </row>
    <row r="46" spans="1:45" s="24" customFormat="1" ht="15" customHeight="1" x14ac:dyDescent="0.25">
      <c r="A46" s="44">
        <v>3</v>
      </c>
      <c r="B46" s="54" t="s">
        <v>71</v>
      </c>
      <c r="C46" s="89"/>
      <c r="F46" s="101">
        <v>3</v>
      </c>
      <c r="G46" s="84" t="s">
        <v>68</v>
      </c>
      <c r="H46" s="84"/>
      <c r="I46" s="84"/>
      <c r="J46" s="84"/>
      <c r="K46" s="84"/>
      <c r="L46" s="87"/>
    </row>
    <row r="47" spans="1:45" s="24" customFormat="1" ht="15" customHeight="1" x14ac:dyDescent="0.3">
      <c r="A47" s="44"/>
      <c r="B47" s="88" t="s">
        <v>29</v>
      </c>
      <c r="C47" s="92">
        <f>SUM(C44:C46)</f>
        <v>0</v>
      </c>
      <c r="F47" s="101">
        <v>4</v>
      </c>
      <c r="G47" s="84" t="s">
        <v>44</v>
      </c>
      <c r="H47" s="84"/>
      <c r="I47" s="84"/>
      <c r="J47" s="84"/>
      <c r="K47" s="84"/>
      <c r="L47" s="87"/>
    </row>
    <row r="48" spans="1:45" s="24" customFormat="1" ht="15" customHeight="1" x14ac:dyDescent="0.25">
      <c r="A48" s="44">
        <v>4</v>
      </c>
      <c r="B48" s="54" t="s">
        <v>30</v>
      </c>
      <c r="C48" s="89"/>
      <c r="F48" s="101">
        <v>5</v>
      </c>
      <c r="G48" s="84" t="s">
        <v>45</v>
      </c>
      <c r="H48" s="84"/>
      <c r="I48" s="84"/>
      <c r="J48" s="84"/>
      <c r="K48" s="84"/>
      <c r="L48" s="87"/>
    </row>
    <row r="49" spans="1:45" s="24" customFormat="1" ht="15" customHeight="1" x14ac:dyDescent="0.25">
      <c r="A49" s="44">
        <v>5</v>
      </c>
      <c r="B49" s="54" t="s">
        <v>12</v>
      </c>
      <c r="C49" s="89"/>
      <c r="F49" s="101">
        <v>6</v>
      </c>
      <c r="G49" s="84" t="s">
        <v>69</v>
      </c>
      <c r="H49" s="84"/>
      <c r="I49" s="84"/>
      <c r="J49" s="84"/>
      <c r="K49" s="84"/>
      <c r="L49" s="87"/>
    </row>
    <row r="50" spans="1:45" s="44" customFormat="1" ht="15" customHeight="1" x14ac:dyDescent="0.25">
      <c r="A50" s="44">
        <v>6</v>
      </c>
      <c r="B50" s="54" t="s">
        <v>13</v>
      </c>
      <c r="C50" s="89"/>
      <c r="F50" s="101">
        <v>7</v>
      </c>
      <c r="G50" s="104" t="s">
        <v>32</v>
      </c>
      <c r="H50" s="104"/>
      <c r="I50" s="104"/>
      <c r="J50" s="104"/>
      <c r="K50" s="105"/>
      <c r="L50" s="87"/>
    </row>
    <row r="51" spans="1:45" s="24" customFormat="1" ht="15" customHeight="1" x14ac:dyDescent="0.25">
      <c r="A51" s="44">
        <v>7</v>
      </c>
      <c r="B51" s="54" t="s">
        <v>31</v>
      </c>
      <c r="C51" s="89"/>
      <c r="F51" s="101">
        <v>8</v>
      </c>
      <c r="G51" s="90" t="s">
        <v>46</v>
      </c>
      <c r="H51" s="90"/>
      <c r="I51" s="90"/>
      <c r="J51" s="90"/>
      <c r="K51" s="90"/>
      <c r="L51" s="87"/>
    </row>
    <row r="52" spans="1:45" s="24" customFormat="1" ht="15" customHeight="1" x14ac:dyDescent="0.3">
      <c r="A52" s="44">
        <v>8</v>
      </c>
      <c r="B52" s="54" t="s">
        <v>33</v>
      </c>
      <c r="C52" s="89"/>
      <c r="F52" s="101">
        <v>9</v>
      </c>
      <c r="G52" s="84" t="s">
        <v>35</v>
      </c>
      <c r="H52" s="84"/>
      <c r="I52" s="84"/>
      <c r="J52" s="84"/>
      <c r="K52" s="84"/>
      <c r="L52" s="87"/>
      <c r="Q52" s="8"/>
      <c r="R52" s="8"/>
      <c r="S52" s="8"/>
      <c r="T52" s="8"/>
      <c r="U52" s="8"/>
    </row>
    <row r="53" spans="1:45" s="24" customFormat="1" ht="15" customHeight="1" x14ac:dyDescent="0.35">
      <c r="B53" s="48" t="s">
        <v>34</v>
      </c>
      <c r="C53" s="32">
        <f>SUM(C47,C48:C52)</f>
        <v>0</v>
      </c>
      <c r="F53" s="101">
        <v>10</v>
      </c>
      <c r="G53" s="84" t="s">
        <v>36</v>
      </c>
      <c r="H53" s="84"/>
      <c r="I53" s="84"/>
      <c r="J53" s="84"/>
      <c r="K53" s="84"/>
      <c r="L53" s="87"/>
      <c r="M53" s="5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</row>
    <row r="54" spans="1:45" s="24" customFormat="1" ht="15" customHeight="1" x14ac:dyDescent="0.35">
      <c r="F54" s="101">
        <v>11</v>
      </c>
      <c r="G54" s="104" t="s">
        <v>37</v>
      </c>
      <c r="H54" s="104"/>
      <c r="I54" s="104"/>
      <c r="J54" s="104"/>
      <c r="K54" s="105"/>
      <c r="L54" s="87"/>
      <c r="M54" s="5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5" s="24" customFormat="1" ht="15" customHeight="1" x14ac:dyDescent="0.35">
      <c r="A55" s="48"/>
      <c r="F55" s="101">
        <v>12</v>
      </c>
      <c r="G55" s="104" t="s">
        <v>47</v>
      </c>
      <c r="H55" s="104"/>
      <c r="I55" s="104"/>
      <c r="J55" s="104"/>
      <c r="K55" s="105"/>
      <c r="L55" s="87"/>
      <c r="M55" s="5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</row>
    <row r="56" spans="1:45" s="24" customFormat="1" ht="15" customHeight="1" x14ac:dyDescent="0.35">
      <c r="A56" s="48"/>
      <c r="F56" s="101">
        <v>13</v>
      </c>
      <c r="G56" s="104" t="s">
        <v>38</v>
      </c>
      <c r="H56" s="104"/>
      <c r="I56" s="104"/>
      <c r="J56" s="104"/>
      <c r="K56" s="105"/>
      <c r="L56" s="87"/>
      <c r="M56" s="5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5" s="24" customFormat="1" ht="15" customHeight="1" x14ac:dyDescent="0.35">
      <c r="A57" s="48"/>
      <c r="E57" s="82"/>
      <c r="F57" s="83"/>
      <c r="G57" s="84"/>
      <c r="H57" s="82"/>
      <c r="I57" s="91"/>
      <c r="L57" s="32">
        <f>SUM(L44:L56)</f>
        <v>0</v>
      </c>
      <c r="M57" s="5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</row>
    <row r="58" spans="1:45" ht="15" customHeight="1" x14ac:dyDescent="0.35">
      <c r="A58" s="48"/>
      <c r="B58" s="63"/>
      <c r="C58" s="63"/>
      <c r="E58" s="57"/>
      <c r="F58" s="57"/>
      <c r="G58" s="57"/>
      <c r="H58" s="57"/>
      <c r="I58" s="57"/>
      <c r="J58" s="57"/>
      <c r="K58" s="57"/>
      <c r="L58" s="57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</row>
    <row r="59" spans="1:45" ht="15" customHeight="1" x14ac:dyDescent="0.3">
      <c r="A59" s="117" t="s">
        <v>56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Q59" s="5"/>
      <c r="R59" s="5"/>
      <c r="S59" s="5"/>
      <c r="T59" s="5"/>
      <c r="U59" s="5"/>
    </row>
    <row r="60" spans="1:45" s="60" customFormat="1" ht="15" customHeight="1" x14ac:dyDescent="0.3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Q60" s="100"/>
      <c r="R60" s="100"/>
      <c r="S60" s="100"/>
      <c r="T60" s="100"/>
      <c r="U60" s="100"/>
    </row>
    <row r="61" spans="1:45" s="24" customFormat="1" ht="15" customHeight="1" x14ac:dyDescent="0.25">
      <c r="A61" s="54" t="s">
        <v>9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</row>
    <row r="62" spans="1:45" s="24" customFormat="1" ht="15" customHeight="1" x14ac:dyDescent="0.25">
      <c r="A62" s="54" t="s">
        <v>61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45" s="24" customFormat="1" ht="15" customHeight="1" x14ac:dyDescent="0.25">
      <c r="A63" s="54" t="s">
        <v>62</v>
      </c>
      <c r="D63" s="54"/>
      <c r="E63" s="54"/>
      <c r="F63" s="54"/>
      <c r="G63" s="54"/>
      <c r="H63" s="54"/>
      <c r="I63" s="54"/>
      <c r="J63" s="54"/>
      <c r="K63" s="54"/>
      <c r="L63" s="54"/>
    </row>
    <row r="64" spans="1:45" s="24" customFormat="1" ht="15" customHeight="1" x14ac:dyDescent="0.25">
      <c r="A64" s="24" t="s">
        <v>63</v>
      </c>
      <c r="B64" s="54"/>
      <c r="C64" s="54"/>
      <c r="G64" s="54"/>
      <c r="H64" s="54"/>
      <c r="I64" s="54"/>
      <c r="J64" s="54"/>
      <c r="K64" s="54"/>
      <c r="L64" s="54"/>
    </row>
    <row r="65" spans="1:44" s="24" customFormat="1" ht="15" customHeight="1" x14ac:dyDescent="0.25">
      <c r="A65" s="54" t="s">
        <v>64</v>
      </c>
      <c r="D65" s="54"/>
      <c r="E65" s="54"/>
      <c r="F65" s="54"/>
      <c r="G65" s="54"/>
      <c r="H65" s="54"/>
      <c r="I65" s="54"/>
      <c r="J65" s="54"/>
      <c r="K65" s="54"/>
      <c r="L65" s="54"/>
    </row>
    <row r="66" spans="1:44" s="24" customFormat="1" ht="15" customHeight="1" x14ac:dyDescent="0.25">
      <c r="A66" s="54" t="s">
        <v>40</v>
      </c>
      <c r="B66" s="59"/>
      <c r="C66" s="59"/>
      <c r="D66" s="54"/>
      <c r="E66" s="54"/>
      <c r="F66" s="54"/>
      <c r="G66" s="54"/>
      <c r="H66" s="54"/>
      <c r="I66" s="54"/>
      <c r="J66" s="54"/>
      <c r="K66" s="54"/>
      <c r="L66" s="54"/>
    </row>
    <row r="67" spans="1:44" s="24" customFormat="1" ht="15" customHeight="1" x14ac:dyDescent="0.25">
      <c r="A67" s="54"/>
      <c r="B67" s="59"/>
      <c r="C67" s="59"/>
      <c r="D67" s="54"/>
      <c r="E67" s="54"/>
      <c r="F67" s="54"/>
      <c r="G67" s="54"/>
      <c r="H67" s="54"/>
      <c r="I67" s="54"/>
      <c r="J67" s="54"/>
      <c r="K67" s="54"/>
      <c r="L67" s="54"/>
    </row>
    <row r="68" spans="1:44" s="24" customFormat="1" ht="15" customHeight="1" x14ac:dyDescent="0.3">
      <c r="A68" s="59"/>
      <c r="B68" s="29"/>
      <c r="C68" s="107"/>
      <c r="D68" s="108"/>
      <c r="E68" s="108"/>
      <c r="F68" s="109"/>
      <c r="G68" s="128" t="s">
        <v>39</v>
      </c>
      <c r="H68" s="120"/>
      <c r="I68" s="121"/>
      <c r="J68" s="121"/>
      <c r="K68" s="121"/>
      <c r="L68" s="122"/>
      <c r="N68" s="58"/>
    </row>
    <row r="69" spans="1:44" s="24" customFormat="1" ht="15" customHeight="1" x14ac:dyDescent="0.3">
      <c r="A69" s="53"/>
      <c r="B69" s="44" t="s">
        <v>57</v>
      </c>
      <c r="C69" s="110"/>
      <c r="D69" s="111"/>
      <c r="E69" s="111"/>
      <c r="F69" s="112"/>
      <c r="G69" s="128"/>
      <c r="H69" s="123"/>
      <c r="I69" s="124"/>
      <c r="J69" s="124"/>
      <c r="K69" s="124"/>
      <c r="L69" s="125"/>
      <c r="S69" s="8"/>
      <c r="T69" s="8"/>
      <c r="U69" s="8"/>
      <c r="V69" s="8"/>
      <c r="W69" s="8"/>
    </row>
    <row r="70" spans="1:44" ht="15" customHeight="1" x14ac:dyDescent="0.3">
      <c r="C70" s="20"/>
      <c r="D70" s="10"/>
      <c r="E70" s="7"/>
      <c r="F70" s="7"/>
      <c r="J70" s="22"/>
      <c r="K70" s="22"/>
      <c r="R70" s="8"/>
      <c r="S70" s="8"/>
      <c r="T70" s="8"/>
      <c r="U70" s="8"/>
      <c r="V70" s="8"/>
    </row>
    <row r="71" spans="1:44" ht="60" customHeight="1" x14ac:dyDescent="0.35">
      <c r="A71" s="118" t="s">
        <v>50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9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1:44" ht="15" customHeight="1" x14ac:dyDescent="0.25">
      <c r="A72" s="129" t="s">
        <v>49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8"/>
    </row>
    <row r="73" spans="1:44" ht="15" customHeight="1" x14ac:dyDescent="0.25">
      <c r="A73" s="106" t="s">
        <v>48</v>
      </c>
      <c r="B73" s="106"/>
      <c r="C73" s="106"/>
      <c r="D73" s="106"/>
      <c r="E73" s="106"/>
      <c r="F73" s="24"/>
      <c r="G73" s="24"/>
      <c r="H73" s="24"/>
      <c r="I73" s="24"/>
      <c r="J73" s="24"/>
      <c r="K73" s="24"/>
      <c r="L73" s="24"/>
    </row>
    <row r="74" spans="1:44" ht="15" customHeight="1" x14ac:dyDescent="0.3">
      <c r="A74" s="21"/>
      <c r="B74" s="7"/>
      <c r="C74" s="7"/>
    </row>
    <row r="75" spans="1:44" ht="15" customHeight="1" x14ac:dyDescent="0.25">
      <c r="D75" s="7"/>
      <c r="E75" s="7"/>
      <c r="M75" s="7"/>
    </row>
    <row r="76" spans="1:44" ht="15" customHeight="1" x14ac:dyDescent="0.3">
      <c r="B76" s="7"/>
      <c r="C76" s="7"/>
      <c r="D76" s="8"/>
      <c r="E76" s="8"/>
      <c r="G76" s="8"/>
      <c r="I76" s="12"/>
      <c r="J76" s="12"/>
      <c r="K76" s="12"/>
      <c r="L76" s="12"/>
    </row>
    <row r="77" spans="1:44" ht="15" customHeight="1" x14ac:dyDescent="0.25">
      <c r="H77" s="6"/>
      <c r="M77" s="7"/>
    </row>
    <row r="78" spans="1:44" ht="15" customHeight="1" x14ac:dyDescent="0.3">
      <c r="F78" s="8"/>
      <c r="G78" s="8"/>
      <c r="H78" s="8"/>
      <c r="I78" s="12"/>
      <c r="J78" s="12"/>
      <c r="K78" s="12"/>
      <c r="L78" s="12"/>
    </row>
    <row r="79" spans="1:44" ht="15" customHeight="1" x14ac:dyDescent="0.25">
      <c r="M79" s="7"/>
    </row>
    <row r="80" spans="1:44" ht="15" customHeight="1" x14ac:dyDescent="0.25">
      <c r="N80" s="7"/>
    </row>
    <row r="81" spans="1:45" ht="15" customHeight="1" x14ac:dyDescent="0.3">
      <c r="A81" s="8"/>
      <c r="B81" s="7"/>
      <c r="C81" s="7"/>
      <c r="D81" s="19"/>
      <c r="E81" s="19"/>
      <c r="F81" s="13"/>
      <c r="G81" s="13"/>
      <c r="H81" s="13"/>
      <c r="I81" s="13"/>
      <c r="J81" s="13"/>
      <c r="K81" s="13"/>
      <c r="L81" s="13"/>
      <c r="M81" s="2"/>
    </row>
    <row r="82" spans="1:45" ht="15" customHeight="1" x14ac:dyDescent="0.35">
      <c r="A82" s="7"/>
      <c r="B82" s="21"/>
      <c r="C82" s="21"/>
      <c r="D82" s="7"/>
      <c r="E82" s="7"/>
      <c r="F82" s="7"/>
      <c r="G82" s="7"/>
      <c r="M82" s="7"/>
      <c r="N82" s="15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45" ht="15" customHeight="1" x14ac:dyDescent="0.35">
      <c r="A83" s="21"/>
      <c r="D83" s="21"/>
      <c r="E83" s="21"/>
      <c r="F83" s="21"/>
      <c r="G83" s="21"/>
      <c r="H83" s="21"/>
      <c r="I83" s="21"/>
      <c r="J83" s="21"/>
      <c r="K83" s="21"/>
      <c r="L83" s="21"/>
      <c r="N83" s="8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45" ht="15" customHeight="1" x14ac:dyDescent="0.35">
      <c r="N84" s="8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</row>
    <row r="85" spans="1:45" ht="15" customHeight="1" x14ac:dyDescent="0.35">
      <c r="N85" s="8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</row>
    <row r="86" spans="1:45" ht="15" customHeight="1" x14ac:dyDescent="0.25"/>
    <row r="87" spans="1:45" ht="15" customHeight="1" x14ac:dyDescent="0.25"/>
    <row r="88" spans="1:45" ht="15" customHeight="1" x14ac:dyDescent="0.25"/>
    <row r="89" spans="1:45" ht="15" customHeight="1" x14ac:dyDescent="0.35">
      <c r="N89" s="8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</row>
    <row r="90" spans="1:45" ht="15" customHeight="1" x14ac:dyDescent="0.35">
      <c r="B90" s="8"/>
      <c r="C90" s="8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45" ht="1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N91" s="8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</row>
    <row r="92" spans="1:45" ht="15" customHeight="1" x14ac:dyDescent="0.35">
      <c r="A92" s="8"/>
      <c r="B92" s="23"/>
      <c r="C92" s="23"/>
      <c r="D92" s="8"/>
      <c r="E92" s="8"/>
      <c r="F92" s="8"/>
      <c r="G92" s="8"/>
      <c r="H92" s="8"/>
      <c r="I92" s="13"/>
      <c r="J92" s="13"/>
      <c r="K92" s="13"/>
      <c r="N92" s="8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45" ht="15" customHeight="1" x14ac:dyDescent="0.35">
      <c r="A93" s="17"/>
      <c r="D93" s="23"/>
      <c r="E93" s="23"/>
      <c r="F93" s="8"/>
      <c r="G93" s="8"/>
      <c r="H93" s="17"/>
      <c r="I93" s="8"/>
      <c r="J93" s="8"/>
      <c r="K93" s="8"/>
      <c r="M93" s="7"/>
      <c r="N93" s="8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45" ht="15" customHeight="1" x14ac:dyDescent="0.35">
      <c r="B94" s="13"/>
      <c r="C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</row>
    <row r="95" spans="1:45" ht="15" customHeight="1" x14ac:dyDescent="0.35">
      <c r="A95" s="13"/>
      <c r="B95" s="13"/>
      <c r="C95" s="13"/>
      <c r="D95" s="13"/>
      <c r="E95" s="13"/>
      <c r="F95" s="8"/>
      <c r="G95" s="8"/>
      <c r="H95" s="8"/>
      <c r="I95" s="8"/>
      <c r="J95" s="8"/>
      <c r="K95" s="8"/>
      <c r="L95" s="8"/>
      <c r="M95" s="8"/>
      <c r="N95" s="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45" ht="15" customHeight="1" x14ac:dyDescent="0.35">
      <c r="A96" s="13"/>
      <c r="B96" s="13"/>
      <c r="C96" s="13"/>
      <c r="D96" s="13"/>
      <c r="E96" s="13"/>
      <c r="F96" s="8"/>
      <c r="G96" s="8"/>
      <c r="H96" s="8"/>
      <c r="I96" s="8"/>
      <c r="J96" s="8"/>
      <c r="K96" s="8"/>
      <c r="L96" s="8"/>
      <c r="M96" s="8"/>
      <c r="N96" s="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</row>
    <row r="97" spans="1:45" ht="15" customHeight="1" x14ac:dyDescent="0.35">
      <c r="A97" s="13"/>
      <c r="B97" s="8"/>
      <c r="C97" s="8"/>
      <c r="D97" s="13"/>
      <c r="E97" s="13"/>
      <c r="F97" s="8"/>
      <c r="G97" s="8"/>
      <c r="H97" s="8"/>
      <c r="I97" s="8"/>
      <c r="J97" s="8"/>
      <c r="K97" s="8"/>
      <c r="L97" s="8"/>
      <c r="M97" s="8"/>
      <c r="N97" s="16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</row>
    <row r="98" spans="1:45" ht="15" customHeight="1" x14ac:dyDescent="0.35">
      <c r="A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7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45" ht="15" customHeight="1" x14ac:dyDescent="0.35">
      <c r="A99" s="8"/>
      <c r="N99" s="7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</row>
    <row r="100" spans="1:45" ht="15" customHeight="1" x14ac:dyDescent="0.35">
      <c r="N100" s="7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</row>
    <row r="101" spans="1:45" ht="15" customHeight="1" x14ac:dyDescent="0.35">
      <c r="A101" s="8"/>
      <c r="B101" s="8"/>
      <c r="C101" s="8"/>
      <c r="N101" s="7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</row>
    <row r="102" spans="1:45" ht="15" customHeight="1" x14ac:dyDescent="0.35">
      <c r="A102" s="8"/>
      <c r="B102" s="7"/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7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</row>
    <row r="103" spans="1:45" ht="15" customHeight="1" x14ac:dyDescent="0.35">
      <c r="A103" s="7"/>
      <c r="B103" s="7"/>
      <c r="C103" s="7"/>
      <c r="D103" s="7"/>
      <c r="E103" s="7"/>
      <c r="F103" s="7"/>
      <c r="G103" s="7"/>
      <c r="M103" s="7"/>
      <c r="N103" s="7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45" ht="15" customHeight="1" x14ac:dyDescent="0.25">
      <c r="A104" s="7"/>
      <c r="B104" s="7"/>
      <c r="C104" s="7"/>
      <c r="D104" s="7"/>
      <c r="E104" s="7"/>
      <c r="F104" s="7"/>
      <c r="G104" s="7"/>
      <c r="M104" s="7"/>
      <c r="N104" s="7"/>
    </row>
    <row r="105" spans="1:45" ht="15" customHeight="1" x14ac:dyDescent="0.25">
      <c r="A105" s="7"/>
      <c r="B105" s="7"/>
      <c r="C105" s="7"/>
      <c r="D105" s="7"/>
      <c r="E105" s="7"/>
      <c r="F105" s="7"/>
      <c r="G105" s="7"/>
      <c r="M105" s="7"/>
      <c r="N105" s="7"/>
    </row>
    <row r="106" spans="1:45" ht="15" customHeight="1" x14ac:dyDescent="0.25">
      <c r="A106" s="7"/>
      <c r="B106" s="7"/>
      <c r="C106" s="7"/>
      <c r="D106" s="7"/>
      <c r="E106" s="7"/>
      <c r="F106" s="7"/>
      <c r="G106" s="7"/>
      <c r="M106" s="7"/>
      <c r="N106" s="7"/>
    </row>
    <row r="107" spans="1:45" ht="15" customHeight="1" x14ac:dyDescent="0.25">
      <c r="A107" s="7"/>
      <c r="B107" s="7"/>
      <c r="C107" s="7"/>
      <c r="D107" s="7"/>
      <c r="E107" s="7"/>
      <c r="F107" s="7"/>
      <c r="G107" s="7"/>
      <c r="M107" s="7"/>
      <c r="N107" s="7"/>
    </row>
    <row r="108" spans="1:45" ht="15" customHeight="1" x14ac:dyDescent="0.25">
      <c r="A108" s="7"/>
      <c r="B108" s="7"/>
      <c r="C108" s="7"/>
      <c r="D108" s="7"/>
      <c r="E108" s="7"/>
      <c r="F108" s="7"/>
      <c r="G108" s="7"/>
      <c r="M108" s="7"/>
      <c r="N108" s="7"/>
    </row>
    <row r="109" spans="1:45" ht="15" customHeight="1" x14ac:dyDescent="0.25">
      <c r="A109" s="7"/>
      <c r="B109" s="7"/>
      <c r="C109" s="7"/>
      <c r="D109" s="7"/>
      <c r="E109" s="7"/>
      <c r="F109" s="7"/>
      <c r="G109" s="7"/>
      <c r="M109" s="7"/>
      <c r="N109" s="7"/>
    </row>
    <row r="110" spans="1:45" ht="15" customHeight="1" x14ac:dyDescent="0.25">
      <c r="A110" s="7"/>
      <c r="B110" s="7"/>
      <c r="C110" s="7"/>
      <c r="D110" s="7"/>
      <c r="E110" s="7"/>
      <c r="F110" s="7"/>
      <c r="G110" s="7"/>
      <c r="M110" s="7"/>
      <c r="N110" s="7"/>
    </row>
    <row r="111" spans="1:45" ht="15" customHeight="1" x14ac:dyDescent="0.25">
      <c r="A111" s="7"/>
      <c r="B111" s="7"/>
      <c r="C111" s="7"/>
      <c r="D111" s="7"/>
      <c r="E111" s="7"/>
      <c r="F111" s="7"/>
      <c r="G111" s="7"/>
      <c r="M111" s="7"/>
      <c r="N111" s="7"/>
    </row>
    <row r="112" spans="1:45" ht="15" customHeight="1" x14ac:dyDescent="0.25">
      <c r="A112" s="7"/>
      <c r="B112" s="7"/>
      <c r="C112" s="7"/>
      <c r="D112" s="7"/>
      <c r="E112" s="7"/>
      <c r="F112" s="7"/>
      <c r="G112" s="7"/>
      <c r="M112" s="7"/>
      <c r="N112" s="7"/>
    </row>
    <row r="113" spans="1:14" ht="15" customHeight="1" x14ac:dyDescent="0.25">
      <c r="A113" s="7"/>
      <c r="B113" s="7"/>
      <c r="C113" s="7"/>
      <c r="D113" s="7"/>
      <c r="E113" s="7"/>
      <c r="F113" s="7"/>
      <c r="G113" s="7"/>
      <c r="M113" s="7"/>
      <c r="N113" s="7"/>
    </row>
    <row r="114" spans="1:14" ht="15" customHeight="1" x14ac:dyDescent="0.25">
      <c r="A114" s="7"/>
      <c r="B114" s="7"/>
      <c r="C114" s="7"/>
      <c r="D114" s="7"/>
      <c r="E114" s="7"/>
      <c r="F114" s="7"/>
      <c r="G114" s="7"/>
      <c r="M114" s="7"/>
      <c r="N114" s="7"/>
    </row>
    <row r="115" spans="1:14" ht="1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x14ac:dyDescent="0.25">
      <c r="A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x14ac:dyDescent="0.25">
      <c r="N134" s="7"/>
    </row>
    <row r="135" spans="1:14" x14ac:dyDescent="0.25">
      <c r="N135" s="7"/>
    </row>
    <row r="136" spans="1:14" x14ac:dyDescent="0.25">
      <c r="N136" s="7"/>
    </row>
  </sheetData>
  <sheetProtection sheet="1" selectLockedCells="1"/>
  <protectedRanges>
    <protectedRange sqref="C68 H69:L69" name="Bereich8"/>
    <protectedRange sqref="I21:J21 H19:I19 A19 C19 H20:H21 I24:J24" name="Bereich2_1"/>
    <protectedRange sqref="C48:C52 L44:L56 J44:J56 C44:C46" name="Bereich7_1"/>
    <protectedRange sqref="H50:H51" name="Bereich2_2"/>
  </protectedRanges>
  <mergeCells count="29">
    <mergeCell ref="A1:L1"/>
    <mergeCell ref="A5:L5"/>
    <mergeCell ref="D18:F18"/>
    <mergeCell ref="A7:L7"/>
    <mergeCell ref="A15:L15"/>
    <mergeCell ref="C9:I9"/>
    <mergeCell ref="C10:I10"/>
    <mergeCell ref="A16:L16"/>
    <mergeCell ref="G55:K55"/>
    <mergeCell ref="D19:G19"/>
    <mergeCell ref="D20:G20"/>
    <mergeCell ref="A9:B9"/>
    <mergeCell ref="A10:B10"/>
    <mergeCell ref="G56:K56"/>
    <mergeCell ref="A73:E73"/>
    <mergeCell ref="C68:F69"/>
    <mergeCell ref="D21:G21"/>
    <mergeCell ref="A40:L40"/>
    <mergeCell ref="A34:L34"/>
    <mergeCell ref="A38:L38"/>
    <mergeCell ref="A71:L71"/>
    <mergeCell ref="H68:L69"/>
    <mergeCell ref="A41:L41"/>
    <mergeCell ref="L42:L43"/>
    <mergeCell ref="G68:G69"/>
    <mergeCell ref="A72:L72"/>
    <mergeCell ref="A59:L59"/>
    <mergeCell ref="G50:K50"/>
    <mergeCell ref="G54:K54"/>
  </mergeCells>
  <phoneticPr fontId="0" type="noConversion"/>
  <printOptions horizontalCentered="1" verticalCentered="1"/>
  <pageMargins left="0.23622047244094491" right="0.23622047244094491" top="0.31496062992125984" bottom="0.74803149606299213" header="0.11811023622047245" footer="0.31496062992125984"/>
  <pageSetup paperSize="9" scale="63" orientation="portrait" r:id="rId1"/>
  <headerFooter alignWithMargins="0">
    <oddFooter>&amp;C
www.bak.admin.ch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Arthouse</vt:lpstr>
      <vt:lpstr>'Abrechnung Arthouse'!Druckbereich</vt:lpstr>
    </vt:vector>
  </TitlesOfParts>
  <Company>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Skerlak Jela BAK</dc:creator>
  <cp:lastModifiedBy>Bürcher Matthias Felix BAK</cp:lastModifiedBy>
  <cp:lastPrinted>2025-05-23T09:36:35Z</cp:lastPrinted>
  <dcterms:created xsi:type="dcterms:W3CDTF">2000-03-09T14:06:04Z</dcterms:created>
  <dcterms:modified xsi:type="dcterms:W3CDTF">2025-11-03T11:38:27Z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FSC#BSVTEMPL@102.1950:FileRespAmtstitel">
    <vt:lpwstr/>
  </property>
  <property fmtid="{D5CDD505-2E9C-101B-9397-08002B2CF9AE}" pid="4" name="FSC#BSVTEMPL@102.1950:FileRespAmtstitel_F">
    <vt:lpwstr/>
  </property>
  <property fmtid="{D5CDD505-2E9C-101B-9397-08002B2CF9AE}" pid="5" name="FSC#BSVTEMPL@102.1950:FileRespAmtstitel_I">
    <vt:lpwstr/>
  </property>
  <property fmtid="{D5CDD505-2E9C-101B-9397-08002B2CF9AE}" pid="6" name="FSC#BSVTEMPL@102.1950:FileRespAmtstitel_E">
    <vt:lpwstr/>
  </property>
  <property fmtid="{D5CDD505-2E9C-101B-9397-08002B2CF9AE}" pid="7" name="FSC#BSVTEMPL@102.1950:AssignmentName">
    <vt:lpwstr/>
  </property>
  <property fmtid="{D5CDD505-2E9C-101B-9397-08002B2CF9AE}" pid="8" name="FSC#BSVTEMPL@102.1950:BSVShortsign">
    <vt:lpwstr/>
  </property>
  <property fmtid="{D5CDD505-2E9C-101B-9397-08002B2CF9AE}" pid="9" name="FSC#BSVTEMPL@102.1950:DocumentID">
    <vt:lpwstr>66</vt:lpwstr>
  </property>
  <property fmtid="{D5CDD505-2E9C-101B-9397-08002B2CF9AE}" pid="10" name="FSC#BSVTEMPL@102.1950:Dossierref">
    <vt:lpwstr>311.32-00022</vt:lpwstr>
  </property>
  <property fmtid="{D5CDD505-2E9C-101B-9397-08002B2CF9AE}" pid="11" name="FSC#BSVTEMPL@102.1950:Oursign">
    <vt:lpwstr>311.32-00022 21.12.2018</vt:lpwstr>
  </property>
  <property fmtid="{D5CDD505-2E9C-101B-9397-08002B2CF9AE}" pid="12" name="FSC#BSVTEMPL@102.1950:EmpfName">
    <vt:lpwstr/>
  </property>
  <property fmtid="{D5CDD505-2E9C-101B-9397-08002B2CF9AE}" pid="13" name="FSC#BSVTEMPL@102.1950:EmpfOrt">
    <vt:lpwstr/>
  </property>
  <property fmtid="{D5CDD505-2E9C-101B-9397-08002B2CF9AE}" pid="14" name="FSC#BSVTEMPL@102.1950:EmpfPLZ">
    <vt:lpwstr/>
  </property>
  <property fmtid="{D5CDD505-2E9C-101B-9397-08002B2CF9AE}" pid="15" name="FSC#BSVTEMPL@102.1950:EmpfStrasse">
    <vt:lpwstr/>
  </property>
  <property fmtid="{D5CDD505-2E9C-101B-9397-08002B2CF9AE}" pid="16" name="FSC#BSVTEMPL@102.1950:FileRespEmail">
    <vt:lpwstr/>
  </property>
  <property fmtid="{D5CDD505-2E9C-101B-9397-08002B2CF9AE}" pid="17" name="FSC#BSVTEMPL@102.1950:FileRespFax">
    <vt:lpwstr/>
  </property>
  <property fmtid="{D5CDD505-2E9C-101B-9397-08002B2CF9AE}" pid="18" name="FSC#BSVTEMPL@102.1950:FileRespHome">
    <vt:lpwstr/>
  </property>
  <property fmtid="{D5CDD505-2E9C-101B-9397-08002B2CF9AE}" pid="19" name="FSC#BSVTEMPL@102.1950:FileRespStreet">
    <vt:lpwstr/>
  </property>
  <property fmtid="{D5CDD505-2E9C-101B-9397-08002B2CF9AE}" pid="20" name="FSC#BSVTEMPL@102.1950:FileRespTel">
    <vt:lpwstr/>
  </property>
  <property fmtid="{D5CDD505-2E9C-101B-9397-08002B2CF9AE}" pid="21" name="FSC#BSVTEMPL@102.1950:FileRespZipCode">
    <vt:lpwstr/>
  </property>
  <property fmtid="{D5CDD505-2E9C-101B-9397-08002B2CF9AE}" pid="22" name="FSC#BSVTEMPL@102.1950:NameFileResponsible">
    <vt:lpwstr/>
  </property>
  <property fmtid="{D5CDD505-2E9C-101B-9397-08002B2CF9AE}" pid="23" name="FSC#BSVTEMPL@102.1950:Shortsign">
    <vt:lpwstr/>
  </property>
  <property fmtid="{D5CDD505-2E9C-101B-9397-08002B2CF9AE}" pid="24" name="FSC#BSVTEMPL@102.1950:UserFunction">
    <vt:lpwstr/>
  </property>
  <property fmtid="{D5CDD505-2E9C-101B-9397-08002B2CF9AE}" pid="25" name="FSC#BSVTEMPL@102.1950:VornameNameFileResponsible">
    <vt:lpwstr/>
  </property>
  <property fmtid="{D5CDD505-2E9C-101B-9397-08002B2CF9AE}" pid="26" name="FSC#BSVTEMPL@102.1950:FileResponsible">
    <vt:lpwstr/>
  </property>
  <property fmtid="{D5CDD505-2E9C-101B-9397-08002B2CF9AE}" pid="27" name="FSC#BSVTEMPL@102.1950:FileRespOrg">
    <vt:lpwstr>Film, BAK</vt:lpwstr>
  </property>
  <property fmtid="{D5CDD505-2E9C-101B-9397-08002B2CF9AE}" pid="28" name="FSC#BSVTEMPL@102.1950:FileRespOrgHome">
    <vt:lpwstr>Bern</vt:lpwstr>
  </property>
  <property fmtid="{D5CDD505-2E9C-101B-9397-08002B2CF9AE}" pid="29" name="FSC#BSVTEMPL@102.1950:FileRespOrgStreet">
    <vt:lpwstr>Hallwylstrasse 15</vt:lpwstr>
  </property>
  <property fmtid="{D5CDD505-2E9C-101B-9397-08002B2CF9AE}" pid="30" name="FSC#BSVTEMPL@102.1950:FileRespOrgZipCode">
    <vt:lpwstr>3003</vt:lpwstr>
  </property>
  <property fmtid="{D5CDD505-2E9C-101B-9397-08002B2CF9AE}" pid="31" name="FSC#BSVTEMPL@102.1950:FileRespOU">
    <vt:lpwstr>Film</vt:lpwstr>
  </property>
  <property fmtid="{D5CDD505-2E9C-101B-9397-08002B2CF9AE}" pid="32" name="FSC#BSVTEMPL@102.1950:Registrierdatum">
    <vt:lpwstr/>
  </property>
  <property fmtid="{D5CDD505-2E9C-101B-9397-08002B2CF9AE}" pid="33" name="FSC#BSVTEMPL@102.1950:RegPlanPos">
    <vt:lpwstr/>
  </property>
  <property fmtid="{D5CDD505-2E9C-101B-9397-08002B2CF9AE}" pid="34" name="FSC#BSVTEMPL@102.1950:ShortsignCreate">
    <vt:lpwstr/>
  </property>
  <property fmtid="{D5CDD505-2E9C-101B-9397-08002B2CF9AE}" pid="35" name="FSC#BSVTEMPL@102.1950:SubjectSubFile">
    <vt:lpwstr>DE_Abrechnungsformular_Verleihförderung_CH-Filme_2019</vt:lpwstr>
  </property>
  <property fmtid="{D5CDD505-2E9C-101B-9397-08002B2CF9AE}" pid="36" name="FSC#BSVTEMPL@102.1950:SubjectDocument">
    <vt:lpwstr/>
  </property>
  <property fmtid="{D5CDD505-2E9C-101B-9397-08002B2CF9AE}" pid="37" name="FSC#BSVTEMPL@102.1950:TitleDossier">
    <vt:lpwstr>Startförderung - Ready to Archiv</vt:lpwstr>
  </property>
  <property fmtid="{D5CDD505-2E9C-101B-9397-08002B2CF9AE}" pid="38" name="FSC#BSVTEMPL@102.1950:ZusendungAm">
    <vt:lpwstr/>
  </property>
  <property fmtid="{D5CDD505-2E9C-101B-9397-08002B2CF9AE}" pid="39" name="FSC#EDICFG@15.1700:DossierrefSubFile">
    <vt:lpwstr>311.32-00022/00092</vt:lpwstr>
  </property>
  <property fmtid="{D5CDD505-2E9C-101B-9397-08002B2CF9AE}" pid="40" name="FSC#EDICFG@15.1700:UniqueSubFileNumber">
    <vt:lpwstr>20185121-0066</vt:lpwstr>
  </property>
  <property fmtid="{D5CDD505-2E9C-101B-9397-08002B2CF9AE}" pid="41" name="FSC#BSVTEMPL@102.1950:DocumentIDEnhanced">
    <vt:lpwstr>311.32-00022 21.12.2018 Doknr: 66</vt:lpwstr>
  </property>
  <property fmtid="{D5CDD505-2E9C-101B-9397-08002B2CF9AE}" pid="42" name="FSC#EDICFG@15.1700:FileRespInitials">
    <vt:lpwstr/>
  </property>
  <property fmtid="{D5CDD505-2E9C-101B-9397-08002B2CF9AE}" pid="43" name="FSC#EDICFG@15.1700:FileRespOrgD">
    <vt:lpwstr>Film</vt:lpwstr>
  </property>
  <property fmtid="{D5CDD505-2E9C-101B-9397-08002B2CF9AE}" pid="44" name="FSC#EDICFG@15.1700:FileRespOrgF">
    <vt:lpwstr>Cinéma</vt:lpwstr>
  </property>
  <property fmtid="{D5CDD505-2E9C-101B-9397-08002B2CF9AE}" pid="45" name="FSC#EDICFG@15.1700:FileRespOrgE">
    <vt:lpwstr>Film</vt:lpwstr>
  </property>
  <property fmtid="{D5CDD505-2E9C-101B-9397-08002B2CF9AE}" pid="46" name="FSC#EDICFG@15.1700:FileRespOrgI">
    <vt:lpwstr>cinema</vt:lpwstr>
  </property>
  <property fmtid="{D5CDD505-2E9C-101B-9397-08002B2CF9AE}" pid="47" name="FSC#EDICFG@15.1700:FileResponsibleSalutation">
    <vt:lpwstr/>
  </property>
  <property fmtid="{D5CDD505-2E9C-101B-9397-08002B2CF9AE}" pid="48" name="FSC#EDICFG@15.1700:SignerLeft">
    <vt:lpwstr/>
  </property>
  <property fmtid="{D5CDD505-2E9C-101B-9397-08002B2CF9AE}" pid="49" name="FSC#EDICFG@15.1700:SignerLeftFunction">
    <vt:lpwstr/>
  </property>
  <property fmtid="{D5CDD505-2E9C-101B-9397-08002B2CF9AE}" pid="50" name="FSC#EDICFG@15.1700:SignerRight">
    <vt:lpwstr/>
  </property>
  <property fmtid="{D5CDD505-2E9C-101B-9397-08002B2CF9AE}" pid="51" name="FSC#EDICFG@15.1700:SignerRightFunction">
    <vt:lpwstr/>
  </property>
  <property fmtid="{D5CDD505-2E9C-101B-9397-08002B2CF9AE}" pid="52" name="FSC#COOELAK@1.1001:Subject">
    <vt:lpwstr/>
  </property>
  <property fmtid="{D5CDD505-2E9C-101B-9397-08002B2CF9AE}" pid="53" name="FSC#COOELAK@1.1001:FileReference">
    <vt:lpwstr/>
  </property>
  <property fmtid="{D5CDD505-2E9C-101B-9397-08002B2CF9AE}" pid="54" name="FSC#COOELAK@1.1001:FileRefYear">
    <vt:lpwstr>2015</vt:lpwstr>
  </property>
  <property fmtid="{D5CDD505-2E9C-101B-9397-08002B2CF9AE}" pid="55" name="FSC#COOELAK@1.1001:FileRefOrdinal">
    <vt:lpwstr>22</vt:lpwstr>
  </property>
  <property fmtid="{D5CDD505-2E9C-101B-9397-08002B2CF9AE}" pid="56" name="FSC#COOELAK@1.1001:FileRefOU">
    <vt:lpwstr>S Fi</vt:lpwstr>
  </property>
  <property fmtid="{D5CDD505-2E9C-101B-9397-08002B2CF9AE}" pid="57" name="FSC#COOELAK@1.1001:Organization">
    <vt:lpwstr/>
  </property>
  <property fmtid="{D5CDD505-2E9C-101B-9397-08002B2CF9AE}" pid="58" name="FSC#COOELAK@1.1001:Owner">
    <vt:lpwstr>Skerlak Jela</vt:lpwstr>
  </property>
  <property fmtid="{D5CDD505-2E9C-101B-9397-08002B2CF9AE}" pid="59" name="FSC#COOELAK@1.1001:OwnerExtension">
    <vt:lpwstr>+41 58 46 31291</vt:lpwstr>
  </property>
  <property fmtid="{D5CDD505-2E9C-101B-9397-08002B2CF9AE}" pid="60" name="FSC#COOELAK@1.1001:OwnerFaxExtension">
    <vt:lpwstr/>
  </property>
  <property fmtid="{D5CDD505-2E9C-101B-9397-08002B2CF9AE}" pid="61" name="FSC#COOELAK@1.1001:DispatchedBy">
    <vt:lpwstr/>
  </property>
  <property fmtid="{D5CDD505-2E9C-101B-9397-08002B2CF9AE}" pid="62" name="FSC#COOELAK@1.1001:DispatchedAt">
    <vt:lpwstr/>
  </property>
  <property fmtid="{D5CDD505-2E9C-101B-9397-08002B2CF9AE}" pid="63" name="FSC#COOELAK@1.1001:ApprovedBy">
    <vt:lpwstr/>
  </property>
  <property fmtid="{D5CDD505-2E9C-101B-9397-08002B2CF9AE}" pid="64" name="FSC#COOELAK@1.1001:ApprovedAt">
    <vt:lpwstr/>
  </property>
  <property fmtid="{D5CDD505-2E9C-101B-9397-08002B2CF9AE}" pid="65" name="FSC#COOELAK@1.1001:Department">
    <vt:lpwstr>Film, BAK</vt:lpwstr>
  </property>
  <property fmtid="{D5CDD505-2E9C-101B-9397-08002B2CF9AE}" pid="66" name="FSC#COOELAK@1.1001:CreatedAt">
    <vt:lpwstr>21.12.2018</vt:lpwstr>
  </property>
  <property fmtid="{D5CDD505-2E9C-101B-9397-08002B2CF9AE}" pid="67" name="FSC#COOELAK@1.1001:OU">
    <vt:lpwstr>Film, BAK</vt:lpwstr>
  </property>
  <property fmtid="{D5CDD505-2E9C-101B-9397-08002B2CF9AE}" pid="68" name="FSC#COOELAK@1.1001:Priority">
    <vt:lpwstr> ()</vt:lpwstr>
  </property>
  <property fmtid="{D5CDD505-2E9C-101B-9397-08002B2CF9AE}" pid="69" name="FSC#COOELAK@1.1001:ObjBarCode">
    <vt:lpwstr>*COO.2080.106.2.1201684*</vt:lpwstr>
  </property>
  <property fmtid="{D5CDD505-2E9C-101B-9397-08002B2CF9AE}" pid="70" name="FSC#COOELAK@1.1001:RefBarCode">
    <vt:lpwstr>*COO.2080.106.4.1201683*</vt:lpwstr>
  </property>
  <property fmtid="{D5CDD505-2E9C-101B-9397-08002B2CF9AE}" pid="71" name="FSC#COOELAK@1.1001:FileRefBarCode">
    <vt:lpwstr>*311.32-00022*</vt:lpwstr>
  </property>
  <property fmtid="{D5CDD505-2E9C-101B-9397-08002B2CF9AE}" pid="72" name="FSC#COOELAK@1.1001:ExternalRef">
    <vt:lpwstr/>
  </property>
  <property fmtid="{D5CDD505-2E9C-101B-9397-08002B2CF9AE}" pid="73" name="FSC#COOELAK@1.1001:IncomingNumber">
    <vt:lpwstr/>
  </property>
  <property fmtid="{D5CDD505-2E9C-101B-9397-08002B2CF9AE}" pid="74" name="FSC#COOELAK@1.1001:IncomingSubject">
    <vt:lpwstr/>
  </property>
  <property fmtid="{D5CDD505-2E9C-101B-9397-08002B2CF9AE}" pid="75" name="FSC#COOELAK@1.1001:ProcessResponsible">
    <vt:lpwstr/>
  </property>
  <property fmtid="{D5CDD505-2E9C-101B-9397-08002B2CF9AE}" pid="76" name="FSC#COOELAK@1.1001:ProcessResponsiblePhone">
    <vt:lpwstr/>
  </property>
  <property fmtid="{D5CDD505-2E9C-101B-9397-08002B2CF9AE}" pid="77" name="FSC#COOELAK@1.1001:ProcessResponsibleMail">
    <vt:lpwstr/>
  </property>
  <property fmtid="{D5CDD505-2E9C-101B-9397-08002B2CF9AE}" pid="78" name="FSC#COOELAK@1.1001:ProcessResponsibleFax">
    <vt:lpwstr/>
  </property>
  <property fmtid="{D5CDD505-2E9C-101B-9397-08002B2CF9AE}" pid="79" name="FSC#COOELAK@1.1001:ApproverFirstName">
    <vt:lpwstr/>
  </property>
  <property fmtid="{D5CDD505-2E9C-101B-9397-08002B2CF9AE}" pid="80" name="FSC#COOELAK@1.1001:ApproverSurName">
    <vt:lpwstr/>
  </property>
  <property fmtid="{D5CDD505-2E9C-101B-9397-08002B2CF9AE}" pid="81" name="FSC#COOELAK@1.1001:ApproverTitle">
    <vt:lpwstr/>
  </property>
  <property fmtid="{D5CDD505-2E9C-101B-9397-08002B2CF9AE}" pid="82" name="FSC#COOELAK@1.1001:ExternalDate">
    <vt:lpwstr/>
  </property>
  <property fmtid="{D5CDD505-2E9C-101B-9397-08002B2CF9AE}" pid="83" name="FSC#COOELAK@1.1001:SettlementApprovedAt">
    <vt:lpwstr/>
  </property>
  <property fmtid="{D5CDD505-2E9C-101B-9397-08002B2CF9AE}" pid="84" name="FSC#COOELAK@1.1001:BaseNumber">
    <vt:lpwstr>311.32</vt:lpwstr>
  </property>
  <property fmtid="{D5CDD505-2E9C-101B-9397-08002B2CF9AE}" pid="85" name="FSC#COOELAK@1.1001:CurrentUserRolePos">
    <vt:lpwstr>Sachbearbeiter/in</vt:lpwstr>
  </property>
  <property fmtid="{D5CDD505-2E9C-101B-9397-08002B2CF9AE}" pid="86" name="FSC#COOELAK@1.1001:CurrentUserEmail">
    <vt:lpwstr>Franziska.Hunger@bak.admin.ch</vt:lpwstr>
  </property>
  <property fmtid="{D5CDD505-2E9C-101B-9397-08002B2CF9AE}" pid="87" name="FSC#ELAKGOV@1.1001:PersonalSubjGender">
    <vt:lpwstr/>
  </property>
  <property fmtid="{D5CDD505-2E9C-101B-9397-08002B2CF9AE}" pid="88" name="FSC#ELAKGOV@1.1001:PersonalSubjFirstName">
    <vt:lpwstr/>
  </property>
  <property fmtid="{D5CDD505-2E9C-101B-9397-08002B2CF9AE}" pid="89" name="FSC#ELAKGOV@1.1001:PersonalSubjSurName">
    <vt:lpwstr/>
  </property>
  <property fmtid="{D5CDD505-2E9C-101B-9397-08002B2CF9AE}" pid="90" name="FSC#ELAKGOV@1.1001:PersonalSubjSalutation">
    <vt:lpwstr/>
  </property>
  <property fmtid="{D5CDD505-2E9C-101B-9397-08002B2CF9AE}" pid="91" name="FSC#ELAKGOV@1.1001:PersonalSubjAddress">
    <vt:lpwstr/>
  </property>
  <property fmtid="{D5CDD505-2E9C-101B-9397-08002B2CF9AE}" pid="92" name="FSC#ATSTATECFG@1.1001:Office">
    <vt:lpwstr/>
  </property>
  <property fmtid="{D5CDD505-2E9C-101B-9397-08002B2CF9AE}" pid="93" name="FSC#ATSTATECFG@1.1001:Agent">
    <vt:lpwstr/>
  </property>
  <property fmtid="{D5CDD505-2E9C-101B-9397-08002B2CF9AE}" pid="94" name="FSC#ATSTATECFG@1.1001:AgentPhone">
    <vt:lpwstr/>
  </property>
  <property fmtid="{D5CDD505-2E9C-101B-9397-08002B2CF9AE}" pid="95" name="FSC#ATSTATECFG@1.1001:DepartmentFax">
    <vt:lpwstr/>
  </property>
  <property fmtid="{D5CDD505-2E9C-101B-9397-08002B2CF9AE}" pid="96" name="FSC#ATSTATECFG@1.1001:DepartmentEmail">
    <vt:lpwstr/>
  </property>
  <property fmtid="{D5CDD505-2E9C-101B-9397-08002B2CF9AE}" pid="97" name="FSC#ATSTATECFG@1.1001:SubfileDate">
    <vt:lpwstr/>
  </property>
  <property fmtid="{D5CDD505-2E9C-101B-9397-08002B2CF9AE}" pid="98" name="FSC#ATSTATECFG@1.1001:SubfileSubject">
    <vt:lpwstr>DE_Abrechnungsformular_Verleihförderung_CH-Filme_2019</vt:lpwstr>
  </property>
  <property fmtid="{D5CDD505-2E9C-101B-9397-08002B2CF9AE}" pid="99" name="FSC#ATSTATECFG@1.1001:DepartmentZipCode">
    <vt:lpwstr>3003</vt:lpwstr>
  </property>
  <property fmtid="{D5CDD505-2E9C-101B-9397-08002B2CF9AE}" pid="100" name="FSC#ATSTATECFG@1.1001:DepartmentCountry">
    <vt:lpwstr/>
  </property>
  <property fmtid="{D5CDD505-2E9C-101B-9397-08002B2CF9AE}" pid="101" name="FSC#ATSTATECFG@1.1001:DepartmentCity">
    <vt:lpwstr>Bern</vt:lpwstr>
  </property>
  <property fmtid="{D5CDD505-2E9C-101B-9397-08002B2CF9AE}" pid="102" name="FSC#ATSTATECFG@1.1001:DepartmentStreet">
    <vt:lpwstr>Hallwylstrasse 15</vt:lpwstr>
  </property>
  <property fmtid="{D5CDD505-2E9C-101B-9397-08002B2CF9AE}" pid="103" name="FSC#ATSTATECFG@1.1001:DepartmentDVR">
    <vt:lpwstr/>
  </property>
  <property fmtid="{D5CDD505-2E9C-101B-9397-08002B2CF9AE}" pid="104" name="FSC#ATSTATECFG@1.1001:DepartmentUID">
    <vt:lpwstr/>
  </property>
  <property fmtid="{D5CDD505-2E9C-101B-9397-08002B2CF9AE}" pid="105" name="FSC#ATSTATECFG@1.1001:SubfileReference">
    <vt:lpwstr>311.32-00022/00092</vt:lpwstr>
  </property>
  <property fmtid="{D5CDD505-2E9C-101B-9397-08002B2CF9AE}" pid="106" name="FSC#ATSTATECFG@1.1001:Clause">
    <vt:lpwstr/>
  </property>
  <property fmtid="{D5CDD505-2E9C-101B-9397-08002B2CF9AE}" pid="107" name="FSC#ATSTATECFG@1.1001:ApprovedSignature">
    <vt:lpwstr/>
  </property>
  <property fmtid="{D5CDD505-2E9C-101B-9397-08002B2CF9AE}" pid="108" name="FSC#ATSTATECFG@1.1001:BankAccount">
    <vt:lpwstr/>
  </property>
  <property fmtid="{D5CDD505-2E9C-101B-9397-08002B2CF9AE}" pid="109" name="FSC#ATSTATECFG@1.1001:BankAccountOwner">
    <vt:lpwstr/>
  </property>
  <property fmtid="{D5CDD505-2E9C-101B-9397-08002B2CF9AE}" pid="110" name="FSC#ATSTATECFG@1.1001:BankInstitute">
    <vt:lpwstr/>
  </property>
  <property fmtid="{D5CDD505-2E9C-101B-9397-08002B2CF9AE}" pid="111" name="FSC#ATSTATECFG@1.1001:BankAccountID">
    <vt:lpwstr/>
  </property>
  <property fmtid="{D5CDD505-2E9C-101B-9397-08002B2CF9AE}" pid="112" name="FSC#ATSTATECFG@1.1001:BankAccountIBAN">
    <vt:lpwstr/>
  </property>
  <property fmtid="{D5CDD505-2E9C-101B-9397-08002B2CF9AE}" pid="113" name="FSC#ATSTATECFG@1.1001:BankAccountBIC">
    <vt:lpwstr/>
  </property>
  <property fmtid="{D5CDD505-2E9C-101B-9397-08002B2CF9AE}" pid="114" name="FSC#ATSTATECFG@1.1001:BankName">
    <vt:lpwstr/>
  </property>
  <property fmtid="{D5CDD505-2E9C-101B-9397-08002B2CF9AE}" pid="115" name="FSC#COOSYSTEM@1.1:Container">
    <vt:lpwstr>COO.2080.106.2.1201684</vt:lpwstr>
  </property>
  <property fmtid="{D5CDD505-2E9C-101B-9397-08002B2CF9AE}" pid="116" name="FSC#FSCFOLIO@1.1001:docpropproject">
    <vt:lpwstr/>
  </property>
  <property fmtid="{D5CDD505-2E9C-101B-9397-08002B2CF9AE}" pid="117" name="MSIP_Label_245c3252-146d-46f3-8062-82cd8c8d7e7d_Enabled">
    <vt:lpwstr>true</vt:lpwstr>
  </property>
  <property fmtid="{D5CDD505-2E9C-101B-9397-08002B2CF9AE}" pid="118" name="MSIP_Label_245c3252-146d-46f3-8062-82cd8c8d7e7d_SetDate">
    <vt:lpwstr>2025-05-23T09:51:33Z</vt:lpwstr>
  </property>
  <property fmtid="{D5CDD505-2E9C-101B-9397-08002B2CF9AE}" pid="119" name="MSIP_Label_245c3252-146d-46f3-8062-82cd8c8d7e7d_Method">
    <vt:lpwstr>Privileged</vt:lpwstr>
  </property>
  <property fmtid="{D5CDD505-2E9C-101B-9397-08002B2CF9AE}" pid="120" name="MSIP_Label_245c3252-146d-46f3-8062-82cd8c8d7e7d_Name">
    <vt:lpwstr>L1</vt:lpwstr>
  </property>
  <property fmtid="{D5CDD505-2E9C-101B-9397-08002B2CF9AE}" pid="121" name="MSIP_Label_245c3252-146d-46f3-8062-82cd8c8d7e7d_SiteId">
    <vt:lpwstr>6ae27add-8276-4a38-88c1-3a9c1f973767</vt:lpwstr>
  </property>
  <property fmtid="{D5CDD505-2E9C-101B-9397-08002B2CF9AE}" pid="122" name="MSIP_Label_245c3252-146d-46f3-8062-82cd8c8d7e7d_ActionId">
    <vt:lpwstr>79f3619e-25b5-443d-ac3e-ffd6aca3142a</vt:lpwstr>
  </property>
  <property fmtid="{D5CDD505-2E9C-101B-9397-08002B2CF9AE}" pid="123" name="MSIP_Label_245c3252-146d-46f3-8062-82cd8c8d7e7d_ContentBits">
    <vt:lpwstr>0</vt:lpwstr>
  </property>
  <property fmtid="{D5CDD505-2E9C-101B-9397-08002B2CF9AE}" pid="124" name="Label">
    <vt:lpwstr>Not Classified</vt:lpwstr>
  </property>
</Properties>
</file>