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M:\Org\FILM\Bereich\Transfer Sektion\1_Auswertung und Vielfalt\10 Filmauswertung\13 Verleihförderung\12 Vielfaltsprämien Schweizer Filme 311.32\01 Grundlagen\2026\"/>
    </mc:Choice>
  </mc:AlternateContent>
  <xr:revisionPtr revIDLastSave="0" documentId="13_ncr:1_{F7A392B6-F799-4233-A2AF-4DCDE6CB19C2}" xr6:coauthVersionLast="47" xr6:coauthVersionMax="47" xr10:uidLastSave="{00000000-0000-0000-0000-000000000000}"/>
  <bookViews>
    <workbookView xWindow="780" yWindow="780" windowWidth="24765" windowHeight="14340" tabRatio="605" xr2:uid="{00000000-000D-0000-FFFF-FFFF00000000}"/>
  </bookViews>
  <sheets>
    <sheet name="Décompte Dist CH" sheetId="1" r:id="rId1"/>
  </sheets>
  <definedNames>
    <definedName name="Datenträger">#REF!</definedName>
    <definedName name="_xlnm.Print_Area" localSheetId="0">'Décompte Dist CH'!$A$1:$L$72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4" i="1" l="1"/>
  <c r="L56" i="1"/>
  <c r="I25" i="1"/>
  <c r="I21" i="1"/>
  <c r="J29" i="1" l="1"/>
  <c r="J19" i="1"/>
  <c r="J18" i="1"/>
  <c r="J20" i="1"/>
  <c r="J23" i="1" l="1"/>
  <c r="J27" i="1" s="1"/>
  <c r="I27" i="1" s="1"/>
  <c r="J26" i="1"/>
  <c r="I26" i="1" s="1"/>
  <c r="I28" i="1" l="1"/>
  <c r="I29" i="1" s="1"/>
  <c r="I30" i="1" s="1"/>
  <c r="C43" i="1" l="1"/>
  <c r="C45" i="1" s="1"/>
  <c r="C51" i="1" s="1"/>
  <c r="J35" i="1"/>
</calcChain>
</file>

<file path=xl/sharedStrings.xml><?xml version="1.0" encoding="utf-8"?>
<sst xmlns="http://schemas.openxmlformats.org/spreadsheetml/2006/main" count="72" uniqueCount="72">
  <si>
    <t>Anmeldeformular für Anerkennung als SUCCES CINEMA Referenzfilm</t>
  </si>
  <si>
    <r>
      <t>Gesuch um Kinostartförderung für Schweizer Filme mit Schweizer Regie</t>
    </r>
    <r>
      <rPr>
        <b/>
        <vertAlign val="superscript"/>
        <sz val="14"/>
        <color indexed="9"/>
        <rFont val="Arial"/>
        <family val="2"/>
      </rPr>
      <t>1</t>
    </r>
  </si>
  <si>
    <t xml:space="preserve">Deutschschweiz  </t>
  </si>
  <si>
    <t xml:space="preserve">Romandie  </t>
  </si>
  <si>
    <t xml:space="preserve">Tessin  </t>
  </si>
  <si>
    <t>Berner Filmförderung</t>
  </si>
  <si>
    <t>Cinéforom</t>
  </si>
  <si>
    <t>Succès Cinéma</t>
  </si>
  <si>
    <t>Filmstiftung Zürich</t>
  </si>
  <si>
    <t xml:space="preserve"> Office fédéral de la culture, section Cinéma, Exploitation et diversité de l’offre, Hallwylstrasse 15, 3003 Berne, tél. 058 462 92 71, e-mail: diversite-cinema@bak.admin.ch</t>
  </si>
  <si>
    <t>Envoi à l'OFC: au plus tard 15 mois après la sortie du film</t>
  </si>
  <si>
    <t xml:space="preserve">Entreprise de distribution </t>
  </si>
  <si>
    <t xml:space="preserve">Titre du film </t>
  </si>
  <si>
    <t>L'entreprise de distribution confirme que l'exploitation en salle est terminée.</t>
  </si>
  <si>
    <t>L’entreprise de distribution confirme qu’il n’existe aucun lien d’intérêt selon l’art. 70a OECin.</t>
  </si>
  <si>
    <t>L’entreprise de distribution confirme qu’il existe des liens d’intérêt conformément à l’art. 70a OECin. Veuillez joindre la liste au décompte.</t>
  </si>
  <si>
    <t>1. Primes à la diversité</t>
  </si>
  <si>
    <t>Nombre de régions cinématographiques</t>
  </si>
  <si>
    <t>Régions cinématographiques</t>
  </si>
  <si>
    <t>Date de sortie</t>
  </si>
  <si>
    <t>Nombre de projections</t>
  </si>
  <si>
    <t>Au moins 3 régions, 50 projections</t>
  </si>
  <si>
    <t>Au moins 2 régions, 25 projections</t>
  </si>
  <si>
    <t>Au moins 14 projections</t>
  </si>
  <si>
    <t>Nombre total de projections</t>
  </si>
  <si>
    <t>Nombre total d'entrées</t>
  </si>
  <si>
    <t>Contribution de base</t>
  </si>
  <si>
    <t>Primes "régions linguistiques"</t>
  </si>
  <si>
    <t>Primes "projections"</t>
  </si>
  <si>
    <t>Montant (brut) de l'aide</t>
  </si>
  <si>
    <t>Réduction entrées</t>
  </si>
  <si>
    <t>Montant de la prime à la diversité</t>
  </si>
  <si>
    <t>À remplir uniquement si une prime à la diversité a été demandée.</t>
  </si>
  <si>
    <t>2. Réinvestissement des bonifications dans la promotion</t>
  </si>
  <si>
    <t>Montant maximal</t>
  </si>
  <si>
    <t>Les réinvestissements sont possibles dans le cadre des bonifications disponibles ou réservées.</t>
  </si>
  <si>
    <t>En cas de réinvestissement, la prime à la diversité et le réinvestissement ne peuvent dépasser ensemble 70 % des coûts éligibles.</t>
  </si>
  <si>
    <t>Coût de réalisation du DCP**</t>
  </si>
  <si>
    <t>Synchronisation**</t>
  </si>
  <si>
    <t>Sous-titrage**</t>
  </si>
  <si>
    <t>Audiodescription**</t>
  </si>
  <si>
    <t>Trailer (y.c. synchronisation et sous-titrage)</t>
  </si>
  <si>
    <t>Artwork (graphiste)**</t>
  </si>
  <si>
    <t>Coûts d'impression (poster, flyer, cartes postales, etc.)</t>
  </si>
  <si>
    <t>Mesures de promotion (Annonces et marketing)</t>
  </si>
  <si>
    <t>Attaché de presse (externe), dossiers de presse, présentations à la presse</t>
  </si>
  <si>
    <t>Premières (y compris frais de déplacement et d'hôtel des acteurs et de l'équipe technique, modération, apéro)***</t>
  </si>
  <si>
    <t>Total OFC</t>
  </si>
  <si>
    <t>Prime à la diversité</t>
  </si>
  <si>
    <t>3. Financement et coûts</t>
  </si>
  <si>
    <t>Fonds propres dist.</t>
  </si>
  <si>
    <t>Total financement</t>
  </si>
  <si>
    <t>Coûts CHF
sans TVA</t>
  </si>
  <si>
    <t>Financement effectif CHF</t>
  </si>
  <si>
    <t>4. Annexes</t>
  </si>
  <si>
    <t>1. Preuves de l'exploitation (liste REKAP de ProCinema)</t>
  </si>
  <si>
    <t>2. Justificatifs et copies de factures si le réinvestissement des bonifications dépasse 10 000 francs.</t>
  </si>
  <si>
    <t>Lieu et date</t>
  </si>
  <si>
    <t>Signature
distributeur</t>
  </si>
  <si>
    <r>
      <t xml:space="preserve">* Conformément à l’art. 70a OECin, quiconque reçoit une aide financière à la distribution de la Confédération est tenu de communiquer les paiements et les actes juridiques impliquant des personnes et des entreprises avec lesquelles il existe des liens d’intérêt lors du décompte.
</t>
    </r>
    <r>
      <rPr>
        <b/>
        <sz val="10"/>
        <rFont val="Arial"/>
        <family val="2"/>
      </rPr>
      <t>Important</t>
    </r>
    <r>
      <rPr>
        <sz val="10"/>
        <rFont val="Arial"/>
        <family val="2"/>
      </rPr>
      <t xml:space="preserve"> : il n'est pas interdit d'engager des personnes proches ou apparentées ou des entreprises ayant des liens d'intérêt dans la réalisation de projets subventionnés, mais ces liens d'intérêt doivent être rendus transparents.</t>
    </r>
  </si>
  <si>
    <t>** Uniquement les coûts qui n'ont pas déjà été pris en compte dans le cadre de la production du film</t>
  </si>
  <si>
    <t>Réinvestissement</t>
  </si>
  <si>
    <t>Autres</t>
  </si>
  <si>
    <t>Décompte pour l'aide à la distribution de films suisses et de coproductions reconnues avec réalisation suisse (2026)</t>
  </si>
  <si>
    <t>Frais de transport pour les copies de films / transfert numérique***</t>
  </si>
  <si>
    <t>Encodage ou transcodage vidéo à la demande (VoD)**</t>
  </si>
  <si>
    <t>3. Copie du film (DVD / format digital), selon art. 70 OECin</t>
  </si>
  <si>
    <t>4. Artwork (poster, flyer, cartes postales au format PDF) selon art. 62 OECin</t>
  </si>
  <si>
    <t>5. Justificatif de projection inclusive, selon art. 65 OECin</t>
  </si>
  <si>
    <t>L'OFC peut demander, de manière aléatoire, des justificatifs de paiement accompagnés de copies des factures ainsi que d'autres pièces justificatives pour le calcul des subventions.</t>
  </si>
  <si>
    <t>*** Uniquement la part qui n'est pas prise en charge par les cinémas</t>
  </si>
  <si>
    <t>Coûts extraordinaires (selon le concept de distribution; par exemple pour les événements parallèles tels que les concert)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</si>
</sst>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 &quot;SFr.&quot;\ * #,##0.00_ ;_ &quot;SFr.&quot;\ * \-#,##0.00_ ;_ &quot;SFr.&quot;\ * &quot;-&quot;??_ ;_ @_ "/>
    <numFmt numFmtId="165" formatCode="_ * #,##0_ ;_ * \-#,##0_ ;_ * &quot;-&quot;??_ ;_ @_ "/>
    <numFmt numFmtId="166" formatCode="&quot;Fr.&quot;\ #,##0.00"/>
  </numFmts>
  <fonts count="28" x14ac:knownFonts="1">
    <font>
      <sz val="10"/>
      <name val="Arial"/>
    </font>
    <font>
      <sz val="10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b/>
      <sz val="14"/>
      <color indexed="9"/>
      <name val="Arial"/>
      <family val="2"/>
    </font>
    <font>
      <b/>
      <u/>
      <sz val="10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b/>
      <vertAlign val="superscript"/>
      <sz val="14"/>
      <color indexed="9"/>
      <name val="Arial"/>
      <family val="2"/>
    </font>
    <font>
      <sz val="14"/>
      <name val="Arial"/>
      <family val="2"/>
    </font>
    <font>
      <b/>
      <sz val="16"/>
      <name val="Arial"/>
      <family val="2"/>
    </font>
    <font>
      <i/>
      <sz val="8"/>
      <name val="Arial"/>
      <family val="2"/>
    </font>
    <font>
      <b/>
      <sz val="14"/>
      <color theme="1"/>
      <name val="Arial"/>
      <family val="2"/>
    </font>
    <font>
      <sz val="10"/>
      <name val="Arial"/>
      <family val="2"/>
    </font>
    <font>
      <sz val="16"/>
      <name val="Arial"/>
      <family val="2"/>
    </font>
    <font>
      <sz val="10"/>
      <color rgb="FFFF0000"/>
      <name val="Arial"/>
      <family val="2"/>
    </font>
    <font>
      <b/>
      <sz val="11"/>
      <color theme="0"/>
      <name val="Arial"/>
      <family val="2"/>
    </font>
    <font>
      <b/>
      <i/>
      <sz val="10"/>
      <name val="Arial"/>
      <family val="2"/>
    </font>
    <font>
      <b/>
      <sz val="14"/>
      <color theme="0"/>
      <name val="Arial"/>
      <family val="2"/>
    </font>
    <font>
      <strike/>
      <sz val="10"/>
      <color rgb="FFFF0000"/>
      <name val="Arial"/>
      <family val="2"/>
    </font>
    <font>
      <strike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20" fillId="0" borderId="0" applyFont="0" applyFill="0" applyBorder="0" applyAlignment="0" applyProtection="0"/>
  </cellStyleXfs>
  <cellXfs count="140">
    <xf numFmtId="0" fontId="0" fillId="0" borderId="0" xfId="0"/>
    <xf numFmtId="0" fontId="2" fillId="0" borderId="0" xfId="0" applyFont="1" applyAlignment="1">
      <alignment horizontal="centerContinuous"/>
    </xf>
    <xf numFmtId="0" fontId="2" fillId="0" borderId="0" xfId="0" applyFont="1"/>
    <xf numFmtId="0" fontId="3" fillId="0" borderId="0" xfId="0" applyFont="1" applyAlignment="1">
      <alignment horizontal="centerContinuous"/>
    </xf>
    <xf numFmtId="0" fontId="3" fillId="0" borderId="0" xfId="0" applyFont="1"/>
    <xf numFmtId="0" fontId="6" fillId="2" borderId="0" xfId="0" applyFont="1" applyFill="1" applyProtection="1">
      <protection locked="0"/>
    </xf>
    <xf numFmtId="0" fontId="3" fillId="0" borderId="0" xfId="0" applyFont="1" applyProtection="1">
      <protection locked="0"/>
    </xf>
    <xf numFmtId="0" fontId="6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Alignment="1" applyProtection="1">
      <alignment horizontal="right"/>
      <protection locked="0"/>
    </xf>
    <xf numFmtId="0" fontId="8" fillId="0" borderId="0" xfId="0" applyFont="1"/>
    <xf numFmtId="0" fontId="7" fillId="0" borderId="0" xfId="0" applyFont="1"/>
    <xf numFmtId="0" fontId="4" fillId="0" borderId="0" xfId="0" applyFont="1"/>
    <xf numFmtId="0" fontId="9" fillId="0" borderId="0" xfId="0" applyFont="1"/>
    <xf numFmtId="43" fontId="6" fillId="0" borderId="0" xfId="1" applyFont="1" applyFill="1" applyBorder="1"/>
    <xf numFmtId="0" fontId="8" fillId="0" borderId="0" xfId="0" applyFont="1" applyProtection="1">
      <protection locked="0"/>
    </xf>
    <xf numFmtId="0" fontId="6" fillId="0" borderId="0" xfId="0" applyFont="1" applyAlignment="1">
      <alignment horizontal="left"/>
    </xf>
    <xf numFmtId="0" fontId="13" fillId="0" borderId="0" xfId="0" applyFont="1"/>
    <xf numFmtId="0" fontId="4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10" fillId="0" borderId="0" xfId="0" applyFont="1"/>
    <xf numFmtId="2" fontId="3" fillId="0" borderId="0" xfId="0" applyNumberFormat="1" applyFont="1" applyAlignment="1">
      <alignment horizontal="centerContinuous"/>
    </xf>
    <xf numFmtId="0" fontId="6" fillId="0" borderId="0" xfId="0" applyFont="1" applyProtection="1">
      <protection locked="0"/>
    </xf>
    <xf numFmtId="0" fontId="1" fillId="0" borderId="0" xfId="0" applyFont="1"/>
    <xf numFmtId="0" fontId="1" fillId="0" borderId="1" xfId="0" applyFont="1" applyBorder="1" applyAlignment="1" applyProtection="1">
      <alignment horizontal="center"/>
      <protection locked="0"/>
    </xf>
    <xf numFmtId="0" fontId="14" fillId="0" borderId="0" xfId="0" applyFont="1" applyAlignment="1">
      <alignment horizontal="left"/>
    </xf>
    <xf numFmtId="165" fontId="1" fillId="0" borderId="1" xfId="1" applyNumberFormat="1" applyFont="1" applyBorder="1" applyProtection="1">
      <protection locked="0"/>
    </xf>
    <xf numFmtId="0" fontId="13" fillId="0" borderId="0" xfId="0" applyFont="1" applyAlignment="1">
      <alignment horizontal="right" indent="4"/>
    </xf>
    <xf numFmtId="0" fontId="6" fillId="2" borderId="0" xfId="0" applyFont="1" applyFill="1"/>
    <xf numFmtId="0" fontId="13" fillId="2" borderId="0" xfId="0" applyFont="1" applyFill="1"/>
    <xf numFmtId="0" fontId="1" fillId="3" borderId="0" xfId="0" applyFont="1" applyFill="1"/>
    <xf numFmtId="165" fontId="1" fillId="4" borderId="1" xfId="1" applyNumberFormat="1" applyFont="1" applyFill="1" applyBorder="1" applyProtection="1"/>
    <xf numFmtId="14" fontId="13" fillId="2" borderId="0" xfId="0" applyNumberFormat="1" applyFont="1" applyFill="1"/>
    <xf numFmtId="165" fontId="1" fillId="0" borderId="1" xfId="1" applyNumberFormat="1" applyFont="1" applyFill="1" applyBorder="1" applyProtection="1">
      <protection locked="0"/>
    </xf>
    <xf numFmtId="0" fontId="7" fillId="0" borderId="0" xfId="0" applyFont="1" applyAlignment="1">
      <alignment horizontal="right" indent="4"/>
    </xf>
    <xf numFmtId="0" fontId="6" fillId="0" borderId="0" xfId="0" applyFont="1" applyAlignment="1">
      <alignment horizontal="right" indent="4"/>
    </xf>
    <xf numFmtId="165" fontId="1" fillId="4" borderId="2" xfId="1" applyNumberFormat="1" applyFont="1" applyFill="1" applyBorder="1" applyProtection="1"/>
    <xf numFmtId="165" fontId="1" fillId="4" borderId="3" xfId="1" applyNumberFormat="1" applyFont="1" applyFill="1" applyBorder="1" applyProtection="1"/>
    <xf numFmtId="0" fontId="18" fillId="3" borderId="0" xfId="0" applyFont="1" applyFill="1"/>
    <xf numFmtId="14" fontId="1" fillId="2" borderId="1" xfId="0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shrinkToFit="1"/>
    </xf>
    <xf numFmtId="0" fontId="14" fillId="0" borderId="0" xfId="0" applyFont="1"/>
    <xf numFmtId="0" fontId="14" fillId="0" borderId="0" xfId="0" applyFont="1" applyAlignment="1">
      <alignment wrapText="1"/>
    </xf>
    <xf numFmtId="0" fontId="1" fillId="0" borderId="0" xfId="0" applyFont="1" applyAlignment="1">
      <alignment horizontal="right"/>
    </xf>
    <xf numFmtId="0" fontId="7" fillId="0" borderId="0" xfId="0" applyFont="1" applyAlignment="1">
      <alignment horizontal="left" indent="4"/>
    </xf>
    <xf numFmtId="0" fontId="3" fillId="2" borderId="0" xfId="0" applyFont="1" applyFill="1"/>
    <xf numFmtId="0" fontId="6" fillId="0" borderId="0" xfId="0" applyFont="1" applyAlignment="1">
      <alignment horizontal="left" indent="4"/>
    </xf>
    <xf numFmtId="0" fontId="12" fillId="0" borderId="0" xfId="0" applyFont="1" applyAlignment="1">
      <alignment horizontal="left"/>
    </xf>
    <xf numFmtId="164" fontId="7" fillId="0" borderId="0" xfId="0" applyNumberFormat="1" applyFont="1"/>
    <xf numFmtId="49" fontId="3" fillId="0" borderId="0" xfId="0" applyNumberFormat="1" applyFont="1"/>
    <xf numFmtId="0" fontId="12" fillId="0" borderId="0" xfId="0" applyFont="1" applyAlignment="1">
      <alignment horizontal="left" indent="2"/>
    </xf>
    <xf numFmtId="0" fontId="17" fillId="0" borderId="0" xfId="0" applyFont="1" applyAlignment="1">
      <alignment horizontal="left"/>
    </xf>
    <xf numFmtId="0" fontId="6" fillId="0" borderId="0" xfId="0" applyFont="1" applyAlignment="1">
      <alignment horizontal="left" indent="1"/>
    </xf>
    <xf numFmtId="0" fontId="1" fillId="0" borderId="0" xfId="0" applyFont="1" applyAlignment="1">
      <alignment horizontal="left"/>
    </xf>
    <xf numFmtId="165" fontId="1" fillId="0" borderId="0" xfId="1" applyNumberFormat="1" applyFont="1" applyFill="1" applyBorder="1" applyProtection="1"/>
    <xf numFmtId="166" fontId="7" fillId="0" borderId="0" xfId="2" applyNumberFormat="1" applyFont="1" applyFill="1" applyBorder="1" applyAlignment="1" applyProtection="1">
      <alignment horizontal="right"/>
    </xf>
    <xf numFmtId="0" fontId="5" fillId="0" borderId="0" xfId="0" applyFont="1" applyAlignment="1">
      <alignment horizontal="left"/>
    </xf>
    <xf numFmtId="0" fontId="1" fillId="0" borderId="0" xfId="0" applyFont="1" applyAlignment="1" applyProtection="1">
      <alignment horizontal="right"/>
      <protection locked="0"/>
    </xf>
    <xf numFmtId="0" fontId="1" fillId="0" borderId="0" xfId="0" applyFont="1" applyAlignment="1">
      <alignment horizontal="center"/>
    </xf>
    <xf numFmtId="0" fontId="3" fillId="3" borderId="0" xfId="0" applyFont="1" applyFill="1"/>
    <xf numFmtId="0" fontId="6" fillId="0" borderId="0" xfId="0" applyFont="1" applyAlignment="1">
      <alignment horizontal="left" wrapText="1"/>
    </xf>
    <xf numFmtId="0" fontId="13" fillId="0" borderId="0" xfId="0" applyFont="1" applyAlignment="1">
      <alignment horizontal="left" vertical="center"/>
    </xf>
    <xf numFmtId="0" fontId="12" fillId="0" borderId="5" xfId="0" applyFont="1" applyBorder="1" applyAlignment="1">
      <alignment vertical="center"/>
    </xf>
    <xf numFmtId="0" fontId="1" fillId="2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5" fillId="3" borderId="0" xfId="0" quotePrefix="1" applyFont="1" applyFill="1" applyAlignment="1">
      <alignment horizontal="left"/>
    </xf>
    <xf numFmtId="165" fontId="18" fillId="3" borderId="0" xfId="0" applyNumberFormat="1" applyFont="1" applyFill="1"/>
    <xf numFmtId="0" fontId="18" fillId="3" borderId="0" xfId="1" applyNumberFormat="1" applyFont="1" applyFill="1" applyBorder="1" applyAlignment="1" applyProtection="1">
      <alignment horizontal="left"/>
    </xf>
    <xf numFmtId="0" fontId="18" fillId="3" borderId="0" xfId="0" applyFont="1" applyFill="1" applyAlignment="1">
      <alignment horizontal="left"/>
    </xf>
    <xf numFmtId="0" fontId="18" fillId="3" borderId="0" xfId="0" applyFont="1" applyFill="1" applyAlignment="1">
      <alignment horizontal="left" vertical="top" wrapText="1"/>
    </xf>
    <xf numFmtId="165" fontId="7" fillId="3" borderId="0" xfId="1" applyNumberFormat="1" applyFont="1" applyFill="1" applyBorder="1" applyAlignment="1" applyProtection="1">
      <alignment horizontal="left" vertical="center" wrapText="1"/>
    </xf>
    <xf numFmtId="9" fontId="1" fillId="4" borderId="1" xfId="3" applyFont="1" applyFill="1" applyBorder="1" applyProtection="1"/>
    <xf numFmtId="0" fontId="6" fillId="2" borderId="0" xfId="0" applyFont="1" applyFill="1" applyAlignment="1">
      <alignment horizontal="right"/>
    </xf>
    <xf numFmtId="165" fontId="1" fillId="4" borderId="1" xfId="1" applyNumberFormat="1" applyFont="1" applyFill="1" applyBorder="1" applyAlignment="1" applyProtection="1">
      <alignment horizontal="right"/>
    </xf>
    <xf numFmtId="165" fontId="6" fillId="4" borderId="2" xfId="1" applyNumberFormat="1" applyFont="1" applyFill="1" applyBorder="1" applyAlignment="1" applyProtection="1">
      <alignment horizontal="right"/>
    </xf>
    <xf numFmtId="165" fontId="7" fillId="3" borderId="0" xfId="1" applyNumberFormat="1" applyFont="1" applyFill="1" applyBorder="1" applyAlignment="1" applyProtection="1">
      <alignment horizontal="left" vertical="center"/>
    </xf>
    <xf numFmtId="0" fontId="21" fillId="0" borderId="0" xfId="0" applyFont="1" applyAlignment="1">
      <alignment horizontal="left"/>
    </xf>
    <xf numFmtId="0" fontId="1" fillId="0" borderId="1" xfId="0" applyFont="1" applyBorder="1" applyAlignment="1" applyProtection="1">
      <alignment horizontal="left"/>
      <protection locked="0"/>
    </xf>
    <xf numFmtId="0" fontId="6" fillId="0" borderId="0" xfId="0" applyFont="1" applyAlignment="1">
      <alignment wrapText="1"/>
    </xf>
    <xf numFmtId="165" fontId="1" fillId="3" borderId="1" xfId="1" applyNumberFormat="1" applyFont="1" applyFill="1" applyBorder="1" applyProtection="1">
      <protection locked="0"/>
    </xf>
    <xf numFmtId="0" fontId="19" fillId="3" borderId="0" xfId="0" applyFont="1" applyFill="1" applyAlignment="1">
      <alignment horizontal="left"/>
    </xf>
    <xf numFmtId="49" fontId="1" fillId="0" borderId="0" xfId="0" applyNumberFormat="1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13" xfId="0" applyFont="1" applyBorder="1" applyAlignment="1">
      <alignment horizontal="right"/>
    </xf>
    <xf numFmtId="0" fontId="1" fillId="0" borderId="0" xfId="0" applyFont="1" applyAlignment="1">
      <alignment horizontal="left" wrapText="1"/>
    </xf>
    <xf numFmtId="165" fontId="1" fillId="3" borderId="1" xfId="1" applyNumberFormat="1" applyFont="1" applyFill="1" applyBorder="1" applyAlignment="1" applyProtection="1">
      <alignment horizontal="right" vertical="center"/>
      <protection locked="0"/>
    </xf>
    <xf numFmtId="0" fontId="24" fillId="0" borderId="0" xfId="0" applyFont="1" applyAlignment="1">
      <alignment horizontal="left"/>
    </xf>
    <xf numFmtId="1" fontId="1" fillId="3" borderId="1" xfId="2" applyNumberFormat="1" applyFont="1" applyFill="1" applyBorder="1" applyAlignment="1" applyProtection="1">
      <alignment horizontal="right"/>
      <protection locked="0"/>
    </xf>
    <xf numFmtId="0" fontId="1" fillId="0" borderId="0" xfId="0" applyFont="1" applyAlignment="1">
      <alignment horizontal="left" vertical="center" wrapText="1"/>
    </xf>
    <xf numFmtId="1" fontId="6" fillId="3" borderId="0" xfId="0" applyNumberFormat="1" applyFont="1" applyFill="1" applyAlignment="1">
      <alignment horizontal="left" vertical="center"/>
    </xf>
    <xf numFmtId="165" fontId="24" fillId="4" borderId="1" xfId="1" applyNumberFormat="1" applyFont="1" applyFill="1" applyBorder="1" applyProtection="1"/>
    <xf numFmtId="0" fontId="22" fillId="0" borderId="0" xfId="0" applyFont="1" applyAlignment="1">
      <alignment horizontal="left" vertical="center" wrapText="1"/>
    </xf>
    <xf numFmtId="0" fontId="21" fillId="0" borderId="0" xfId="0" applyFont="1"/>
    <xf numFmtId="0" fontId="17" fillId="0" borderId="0" xfId="0" applyFont="1"/>
    <xf numFmtId="0" fontId="2" fillId="3" borderId="0" xfId="0" applyFont="1" applyFill="1"/>
    <xf numFmtId="0" fontId="4" fillId="3" borderId="0" xfId="0" applyFont="1" applyFill="1"/>
    <xf numFmtId="0" fontId="17" fillId="0" borderId="0" xfId="0" applyFont="1" applyAlignment="1">
      <alignment horizontal="left" wrapText="1"/>
    </xf>
    <xf numFmtId="0" fontId="23" fillId="3" borderId="0" xfId="0" applyFont="1" applyFill="1" applyAlignment="1">
      <alignment horizontal="left"/>
    </xf>
    <xf numFmtId="0" fontId="6" fillId="3" borderId="0" xfId="0" applyFont="1" applyFill="1" applyProtection="1">
      <protection locked="0"/>
    </xf>
    <xf numFmtId="0" fontId="1" fillId="0" borderId="0" xfId="0" applyFont="1" applyAlignment="1">
      <alignment horizontal="right" vertical="center"/>
    </xf>
    <xf numFmtId="0" fontId="6" fillId="0" borderId="0" xfId="0" applyFont="1" applyAlignment="1">
      <alignment horizontal="right" wrapText="1"/>
    </xf>
    <xf numFmtId="0" fontId="6" fillId="3" borderId="0" xfId="0" applyFont="1" applyFill="1"/>
    <xf numFmtId="0" fontId="26" fillId="0" borderId="0" xfId="0" applyFont="1" applyAlignment="1">
      <alignment horizontal="left" vertical="center"/>
    </xf>
    <xf numFmtId="0" fontId="27" fillId="0" borderId="0" xfId="0" applyFont="1" applyAlignment="1">
      <alignment horizontal="right" vertical="center"/>
    </xf>
    <xf numFmtId="0" fontId="1" fillId="0" borderId="0" xfId="0" applyFont="1" applyAlignment="1">
      <alignment horizontal="left"/>
    </xf>
    <xf numFmtId="49" fontId="11" fillId="0" borderId="0" xfId="0" applyNumberFormat="1" applyFont="1" applyAlignment="1">
      <alignment horizontal="center" shrinkToFit="1"/>
    </xf>
    <xf numFmtId="0" fontId="25" fillId="5" borderId="0" xfId="0" applyFont="1" applyFill="1" applyAlignment="1">
      <alignment horizontal="left" wrapText="1"/>
    </xf>
    <xf numFmtId="0" fontId="25" fillId="5" borderId="0" xfId="0" applyFont="1" applyFill="1" applyAlignment="1">
      <alignment horizontal="left"/>
    </xf>
    <xf numFmtId="0" fontId="6" fillId="0" borderId="0" xfId="0" applyFont="1" applyAlignment="1">
      <alignment horizontal="left" wrapText="1"/>
    </xf>
    <xf numFmtId="0" fontId="14" fillId="0" borderId="0" xfId="0" applyFont="1" applyAlignment="1">
      <alignment horizontal="center"/>
    </xf>
    <xf numFmtId="0" fontId="6" fillId="0" borderId="6" xfId="0" applyFont="1" applyBorder="1" applyAlignment="1" applyProtection="1">
      <alignment horizontal="left"/>
      <protection locked="0"/>
    </xf>
    <xf numFmtId="0" fontId="6" fillId="0" borderId="7" xfId="0" applyFont="1" applyBorder="1" applyAlignment="1" applyProtection="1">
      <alignment horizontal="left"/>
      <protection locked="0"/>
    </xf>
    <xf numFmtId="0" fontId="6" fillId="0" borderId="8" xfId="0" applyFont="1" applyBorder="1" applyAlignment="1" applyProtection="1">
      <alignment horizontal="left"/>
      <protection locked="0"/>
    </xf>
    <xf numFmtId="0" fontId="23" fillId="5" borderId="0" xfId="0" applyFont="1" applyFill="1" applyAlignment="1">
      <alignment horizontal="left"/>
    </xf>
    <xf numFmtId="0" fontId="1" fillId="0" borderId="0" xfId="0" applyFont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1" fillId="0" borderId="6" xfId="0" applyFont="1" applyBorder="1" applyAlignment="1" applyProtection="1">
      <alignment horizontal="left" wrapText="1"/>
      <protection locked="0"/>
    </xf>
    <xf numFmtId="0" fontId="1" fillId="0" borderId="7" xfId="0" applyFont="1" applyBorder="1" applyAlignment="1" applyProtection="1">
      <alignment horizontal="left" wrapText="1"/>
      <protection locked="0"/>
    </xf>
    <xf numFmtId="0" fontId="1" fillId="0" borderId="8" xfId="0" applyFont="1" applyBorder="1" applyAlignment="1" applyProtection="1">
      <alignment horizontal="left" wrapText="1"/>
      <protection locked="0"/>
    </xf>
    <xf numFmtId="0" fontId="1" fillId="2" borderId="0" xfId="0" applyFont="1" applyFill="1" applyAlignment="1">
      <alignment horizontal="right"/>
    </xf>
    <xf numFmtId="0" fontId="0" fillId="0" borderId="0" xfId="0" applyAlignment="1">
      <alignment horizontal="right"/>
    </xf>
    <xf numFmtId="0" fontId="6" fillId="2" borderId="10" xfId="0" applyFont="1" applyFill="1" applyBorder="1" applyAlignment="1" applyProtection="1">
      <alignment horizontal="left"/>
      <protection locked="0"/>
    </xf>
    <xf numFmtId="0" fontId="6" fillId="2" borderId="4" xfId="0" applyFont="1" applyFill="1" applyBorder="1" applyAlignment="1" applyProtection="1">
      <alignment horizontal="left"/>
      <protection locked="0"/>
    </xf>
    <xf numFmtId="0" fontId="6" fillId="2" borderId="11" xfId="0" applyFont="1" applyFill="1" applyBorder="1" applyAlignment="1" applyProtection="1">
      <alignment horizontal="left"/>
      <protection locked="0"/>
    </xf>
    <xf numFmtId="0" fontId="6" fillId="2" borderId="9" xfId="0" applyFont="1" applyFill="1" applyBorder="1" applyAlignment="1" applyProtection="1">
      <alignment horizontal="left"/>
      <protection locked="0"/>
    </xf>
    <xf numFmtId="0" fontId="6" fillId="2" borderId="5" xfId="0" applyFont="1" applyFill="1" applyBorder="1" applyAlignment="1" applyProtection="1">
      <alignment horizontal="left"/>
      <protection locked="0"/>
    </xf>
    <xf numFmtId="0" fontId="6" fillId="2" borderId="12" xfId="0" applyFont="1" applyFill="1" applyBorder="1" applyAlignment="1" applyProtection="1">
      <alignment horizontal="left"/>
      <protection locked="0"/>
    </xf>
    <xf numFmtId="0" fontId="1" fillId="3" borderId="0" xfId="0" applyFont="1" applyFill="1" applyAlignment="1">
      <alignment horizontal="left" wrapText="1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left" wrapText="1"/>
    </xf>
    <xf numFmtId="0" fontId="1" fillId="0" borderId="10" xfId="0" applyFont="1" applyBorder="1" applyAlignment="1" applyProtection="1">
      <alignment horizontal="left"/>
      <protection locked="0"/>
    </xf>
    <xf numFmtId="0" fontId="1" fillId="0" borderId="4" xfId="0" applyFont="1" applyBorder="1" applyAlignment="1" applyProtection="1">
      <alignment horizontal="left"/>
      <protection locked="0"/>
    </xf>
    <xf numFmtId="0" fontId="1" fillId="0" borderId="11" xfId="0" applyFont="1" applyBorder="1" applyAlignment="1" applyProtection="1">
      <alignment horizontal="left"/>
      <protection locked="0"/>
    </xf>
    <xf numFmtId="0" fontId="1" fillId="0" borderId="9" xfId="0" applyFont="1" applyBorder="1" applyAlignment="1" applyProtection="1">
      <alignment horizontal="left"/>
      <protection locked="0"/>
    </xf>
    <xf numFmtId="0" fontId="1" fillId="0" borderId="5" xfId="0" applyFont="1" applyBorder="1" applyAlignment="1" applyProtection="1">
      <alignment horizontal="left"/>
      <protection locked="0"/>
    </xf>
    <xf numFmtId="0" fontId="1" fillId="0" borderId="12" xfId="0" applyFont="1" applyBorder="1" applyAlignment="1" applyProtection="1">
      <alignment horizontal="left"/>
      <protection locked="0"/>
    </xf>
    <xf numFmtId="0" fontId="6" fillId="0" borderId="0" xfId="0" applyFont="1" applyAlignment="1">
      <alignment horizontal="right" wrapText="1"/>
    </xf>
    <xf numFmtId="0" fontId="6" fillId="0" borderId="5" xfId="0" applyFont="1" applyBorder="1" applyAlignment="1">
      <alignment horizontal="right" wrapText="1"/>
    </xf>
    <xf numFmtId="0" fontId="1" fillId="0" borderId="14" xfId="0" applyFont="1" applyBorder="1" applyAlignment="1">
      <alignment horizontal="right" wrapText="1"/>
    </xf>
  </cellXfs>
  <cellStyles count="4">
    <cellStyle name="Komma" xfId="1" builtinId="3"/>
    <cellStyle name="Prozent" xfId="3" builtinId="5"/>
    <cellStyle name="Standard" xfId="0" builtinId="0"/>
    <cellStyle name="Währung" xfId="2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6350</xdr:rowOff>
    </xdr:from>
    <xdr:to>
      <xdr:col>2</xdr:col>
      <xdr:colOff>538967</xdr:colOff>
      <xdr:row>0</xdr:row>
      <xdr:rowOff>585470</xdr:rowOff>
    </xdr:to>
    <xdr:pic>
      <xdr:nvPicPr>
        <xdr:cNvPr id="1231" name="Picture 80" descr="Logo Confédération suisse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6350"/>
          <a:ext cx="2363534" cy="579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S132"/>
  <sheetViews>
    <sheetView showGridLines="0" tabSelected="1" topLeftCell="B35" zoomScale="130" zoomScaleNormal="130" zoomScaleSheetLayoutView="55" zoomScalePageLayoutView="130" workbookViewId="0">
      <selection activeCell="L47" sqref="L47"/>
    </sheetView>
  </sheetViews>
  <sheetFormatPr baseColWidth="10" defaultColWidth="11.42578125" defaultRowHeight="12.75" x14ac:dyDescent="0.2"/>
  <cols>
    <col min="1" max="1" width="3.85546875" style="4" customWidth="1"/>
    <col min="2" max="2" width="19.42578125" style="4" customWidth="1"/>
    <col min="3" max="3" width="19.140625" style="4" customWidth="1"/>
    <col min="4" max="4" width="3.5703125" style="4" customWidth="1"/>
    <col min="5" max="5" width="3.85546875" style="4" customWidth="1"/>
    <col min="6" max="6" width="15.5703125" style="4" customWidth="1"/>
    <col min="7" max="7" width="20.85546875" style="4" customWidth="1"/>
    <col min="8" max="8" width="12" style="4" customWidth="1"/>
    <col min="9" max="10" width="13.28515625" style="4" customWidth="1"/>
    <col min="11" max="11" width="10.28515625" style="4" customWidth="1"/>
    <col min="12" max="12" width="19.42578125" style="4" customWidth="1"/>
    <col min="13" max="13" width="22.42578125" style="4" customWidth="1"/>
    <col min="14" max="14" width="12.85546875" style="4" customWidth="1"/>
    <col min="15" max="16384" width="11.42578125" style="4"/>
  </cols>
  <sheetData>
    <row r="1" spans="1:23" s="2" customFormat="1" ht="58.9" customHeight="1" x14ac:dyDescent="0.25">
      <c r="A1" s="106" t="s">
        <v>1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40"/>
      <c r="N1" s="1"/>
      <c r="O1" s="1"/>
    </row>
    <row r="2" spans="1:23" ht="13.5" hidden="1" customHeight="1" x14ac:dyDescent="0.2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23" ht="15" customHeight="1" x14ac:dyDescent="0.2">
      <c r="A3" s="83" t="s">
        <v>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23" ht="15" customHeight="1" x14ac:dyDescent="0.2">
      <c r="A4" s="61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23" s="93" customFormat="1" ht="24" customHeight="1" x14ac:dyDescent="0.3">
      <c r="A5" s="107" t="s">
        <v>63</v>
      </c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S5" s="94"/>
      <c r="T5" s="94"/>
      <c r="U5" s="94"/>
      <c r="V5" s="94"/>
      <c r="W5" s="94"/>
    </row>
    <row r="6" spans="1:23" s="93" customFormat="1" ht="15" customHeight="1" x14ac:dyDescent="0.3">
      <c r="A6" s="97"/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  <c r="S6" s="94"/>
      <c r="T6" s="94"/>
      <c r="U6" s="94"/>
      <c r="V6" s="94"/>
      <c r="W6" s="94"/>
    </row>
    <row r="7" spans="1:23" ht="15" customHeight="1" x14ac:dyDescent="0.2">
      <c r="A7" s="109" t="s">
        <v>10</v>
      </c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S7" s="7"/>
      <c r="T7" s="7"/>
      <c r="U7" s="7"/>
      <c r="V7" s="7"/>
      <c r="W7" s="7"/>
    </row>
    <row r="8" spans="1:23" ht="15" customHeight="1" x14ac:dyDescent="0.2">
      <c r="A8" s="60"/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S8" s="7"/>
      <c r="T8" s="7"/>
      <c r="U8" s="7"/>
      <c r="V8" s="7"/>
      <c r="W8" s="7"/>
    </row>
    <row r="9" spans="1:23" ht="15" customHeight="1" x14ac:dyDescent="0.3">
      <c r="A9" s="120" t="s">
        <v>11</v>
      </c>
      <c r="B9" s="121"/>
      <c r="C9" s="111"/>
      <c r="D9" s="112"/>
      <c r="E9" s="112"/>
      <c r="F9" s="112"/>
      <c r="G9" s="112"/>
      <c r="H9" s="112"/>
      <c r="I9" s="113"/>
      <c r="J9" s="16"/>
      <c r="K9" s="16"/>
      <c r="L9" s="51"/>
      <c r="S9" s="7"/>
      <c r="T9" s="7"/>
      <c r="U9" s="7"/>
      <c r="V9" s="7"/>
      <c r="W9" s="7"/>
    </row>
    <row r="10" spans="1:23" ht="15" customHeight="1" x14ac:dyDescent="0.3">
      <c r="A10" s="120" t="s">
        <v>12</v>
      </c>
      <c r="B10" s="121"/>
      <c r="C10" s="111"/>
      <c r="D10" s="112"/>
      <c r="E10" s="112"/>
      <c r="F10" s="112"/>
      <c r="G10" s="112"/>
      <c r="H10" s="112"/>
      <c r="I10" s="113"/>
      <c r="J10" s="16"/>
      <c r="K10" s="16"/>
      <c r="L10" s="51"/>
      <c r="S10" s="7"/>
      <c r="T10" s="7"/>
      <c r="U10" s="7"/>
      <c r="V10" s="7"/>
      <c r="W10" s="7"/>
    </row>
    <row r="11" spans="1:23" ht="15" customHeight="1" x14ac:dyDescent="0.3">
      <c r="A11" s="63"/>
      <c r="B11" s="64"/>
      <c r="C11" s="16"/>
      <c r="D11" s="16"/>
      <c r="E11" s="16"/>
      <c r="F11" s="16"/>
      <c r="G11" s="16"/>
      <c r="H11" s="16"/>
      <c r="I11" s="16"/>
      <c r="J11" s="16"/>
      <c r="K11" s="16"/>
      <c r="L11" s="51"/>
      <c r="S11" s="7"/>
      <c r="T11" s="7"/>
      <c r="U11" s="7"/>
      <c r="V11" s="7"/>
      <c r="W11" s="7"/>
    </row>
    <row r="12" spans="1:23" ht="15" customHeight="1" x14ac:dyDescent="0.3">
      <c r="A12" s="77"/>
      <c r="B12" s="53" t="s">
        <v>13</v>
      </c>
      <c r="C12" s="53"/>
      <c r="D12" s="53"/>
      <c r="E12" s="53"/>
      <c r="F12" s="53"/>
      <c r="G12" s="53"/>
      <c r="H12" s="53"/>
      <c r="I12" s="76"/>
      <c r="Q12" s="7"/>
      <c r="R12" s="7"/>
      <c r="S12" s="7"/>
      <c r="T12" s="7"/>
      <c r="U12" s="7"/>
    </row>
    <row r="13" spans="1:23" ht="15" customHeight="1" x14ac:dyDescent="0.3">
      <c r="A13" s="77"/>
      <c r="B13" s="53" t="s">
        <v>15</v>
      </c>
      <c r="C13" s="53"/>
      <c r="D13" s="53"/>
      <c r="E13" s="53"/>
      <c r="F13" s="53"/>
      <c r="G13" s="53"/>
      <c r="H13" s="53"/>
      <c r="I13" s="76"/>
      <c r="Q13" s="7"/>
      <c r="R13" s="7"/>
      <c r="S13" s="7"/>
      <c r="T13" s="7"/>
      <c r="U13" s="7"/>
    </row>
    <row r="14" spans="1:23" ht="15" customHeight="1" x14ac:dyDescent="0.3">
      <c r="A14" s="77"/>
      <c r="B14" s="53" t="s">
        <v>14</v>
      </c>
      <c r="C14" s="53"/>
      <c r="D14" s="53"/>
      <c r="E14" s="53"/>
      <c r="F14" s="53"/>
      <c r="G14" s="53"/>
      <c r="H14" s="53"/>
      <c r="I14" s="76"/>
      <c r="Q14" s="7"/>
      <c r="R14" s="7"/>
      <c r="S14" s="7"/>
      <c r="T14" s="7"/>
      <c r="U14" s="7"/>
    </row>
    <row r="15" spans="1:23" ht="15" customHeight="1" x14ac:dyDescent="0.2">
      <c r="A15" s="110"/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S15" s="7"/>
      <c r="T15" s="7"/>
      <c r="U15" s="7"/>
      <c r="V15" s="7"/>
      <c r="W15" s="7"/>
    </row>
    <row r="16" spans="1:23" s="95" customFormat="1" ht="15" customHeight="1" x14ac:dyDescent="0.25">
      <c r="A16" s="114" t="s">
        <v>16</v>
      </c>
      <c r="B16" s="114"/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S16" s="96"/>
      <c r="T16" s="96"/>
      <c r="U16" s="96"/>
      <c r="V16" s="96"/>
      <c r="W16" s="96"/>
    </row>
    <row r="17" spans="1:23" ht="30" customHeight="1" x14ac:dyDescent="0.2">
      <c r="A17" s="41"/>
      <c r="B17" s="42"/>
      <c r="C17" s="78" t="s">
        <v>17</v>
      </c>
      <c r="D17" s="109" t="s">
        <v>18</v>
      </c>
      <c r="E17" s="109"/>
      <c r="F17" s="109"/>
      <c r="G17" s="78"/>
      <c r="H17" s="78" t="s">
        <v>19</v>
      </c>
      <c r="I17" s="78" t="s">
        <v>20</v>
      </c>
      <c r="J17" s="42"/>
      <c r="K17" s="42"/>
      <c r="L17" s="25"/>
      <c r="S17" s="7"/>
      <c r="T17" s="7"/>
      <c r="U17" s="7"/>
      <c r="V17" s="7"/>
      <c r="W17" s="7"/>
    </row>
    <row r="18" spans="1:23" ht="15" customHeight="1" x14ac:dyDescent="0.2">
      <c r="A18" s="44"/>
      <c r="B18" s="43" t="s">
        <v>2</v>
      </c>
      <c r="C18" s="24"/>
      <c r="D18" s="117"/>
      <c r="E18" s="118"/>
      <c r="F18" s="118"/>
      <c r="G18" s="119"/>
      <c r="H18" s="39"/>
      <c r="I18" s="26"/>
      <c r="J18" s="31" t="str">
        <f>IF(AND(C18&gt;=3,I18&gt;=50),"D","")</f>
        <v/>
      </c>
      <c r="K18" s="75" t="s">
        <v>21</v>
      </c>
      <c r="L18" s="75"/>
      <c r="S18" s="7"/>
      <c r="T18" s="7"/>
      <c r="U18" s="7"/>
      <c r="V18" s="7"/>
      <c r="W18" s="7"/>
    </row>
    <row r="19" spans="1:23" ht="15" customHeight="1" x14ac:dyDescent="0.2">
      <c r="A19" s="44"/>
      <c r="B19" s="43" t="s">
        <v>3</v>
      </c>
      <c r="C19" s="24"/>
      <c r="D19" s="117"/>
      <c r="E19" s="118"/>
      <c r="F19" s="118"/>
      <c r="G19" s="119"/>
      <c r="H19" s="39"/>
      <c r="I19" s="26"/>
      <c r="J19" s="31" t="str">
        <f>IF(AND(C19&gt;=2,I19&gt;=25),"F","")</f>
        <v/>
      </c>
      <c r="K19" s="75" t="s">
        <v>22</v>
      </c>
      <c r="L19" s="75"/>
      <c r="S19" s="7"/>
      <c r="T19" s="7"/>
      <c r="U19" s="7"/>
      <c r="V19" s="7"/>
      <c r="W19" s="7"/>
    </row>
    <row r="20" spans="1:23" ht="15" customHeight="1" x14ac:dyDescent="0.2">
      <c r="A20" s="44"/>
      <c r="B20" s="43" t="s">
        <v>4</v>
      </c>
      <c r="C20" s="24"/>
      <c r="D20" s="117"/>
      <c r="E20" s="118"/>
      <c r="F20" s="118"/>
      <c r="G20" s="119"/>
      <c r="H20" s="39"/>
      <c r="I20" s="26"/>
      <c r="J20" s="31" t="str">
        <f>IF(I20&gt;=14,"I","")</f>
        <v/>
      </c>
      <c r="K20" s="75" t="s">
        <v>23</v>
      </c>
      <c r="L20" s="70"/>
      <c r="S20" s="7"/>
      <c r="T20" s="7"/>
      <c r="U20" s="7"/>
      <c r="V20" s="7"/>
      <c r="W20" s="7"/>
    </row>
    <row r="21" spans="1:23" ht="15" customHeight="1" x14ac:dyDescent="0.2">
      <c r="A21" s="27"/>
      <c r="B21" s="28"/>
      <c r="C21" s="29"/>
      <c r="D21" s="23"/>
      <c r="E21" s="23"/>
      <c r="F21" s="30"/>
      <c r="G21" s="23"/>
      <c r="H21" s="19" t="s">
        <v>24</v>
      </c>
      <c r="I21" s="37">
        <f>I18+I19+I20</f>
        <v>0</v>
      </c>
      <c r="J21" s="54"/>
      <c r="K21" s="23"/>
      <c r="L21" s="23"/>
      <c r="S21" s="7"/>
      <c r="T21" s="7"/>
      <c r="U21" s="7"/>
      <c r="V21" s="7"/>
      <c r="W21" s="7"/>
    </row>
    <row r="22" spans="1:23" ht="15" customHeight="1" x14ac:dyDescent="0.2">
      <c r="A22" s="27"/>
      <c r="B22" s="29"/>
      <c r="C22" s="32"/>
      <c r="D22" s="23"/>
      <c r="E22" s="23"/>
      <c r="F22" s="30"/>
      <c r="G22" s="30"/>
      <c r="H22" s="30"/>
      <c r="I22" s="30"/>
      <c r="J22" s="23"/>
      <c r="K22" s="23"/>
      <c r="L22" s="23"/>
      <c r="S22" s="7"/>
      <c r="T22" s="7"/>
      <c r="U22" s="7"/>
      <c r="V22" s="7"/>
      <c r="W22" s="7"/>
    </row>
    <row r="23" spans="1:23" ht="15" customHeight="1" x14ac:dyDescent="0.2">
      <c r="A23" s="27"/>
      <c r="B23" s="29"/>
      <c r="C23" s="29"/>
      <c r="D23" s="23"/>
      <c r="E23" s="23"/>
      <c r="F23" s="30"/>
      <c r="G23" s="23"/>
      <c r="H23" s="19" t="s">
        <v>25</v>
      </c>
      <c r="I23" s="33"/>
      <c r="J23" s="31">
        <f>MIN(I21,ROUND(I23/10,0))</f>
        <v>0</v>
      </c>
      <c r="K23" s="23"/>
      <c r="L23" s="23"/>
      <c r="S23" s="7"/>
      <c r="T23" s="7"/>
      <c r="U23" s="7"/>
      <c r="V23" s="7"/>
      <c r="W23" s="7"/>
    </row>
    <row r="24" spans="1:23" ht="15" customHeight="1" x14ac:dyDescent="0.2">
      <c r="A24" s="35"/>
      <c r="B24" s="28"/>
      <c r="C24" s="28"/>
      <c r="D24" s="23"/>
      <c r="E24" s="23"/>
      <c r="F24" s="30"/>
      <c r="G24" s="23"/>
      <c r="H24" s="19"/>
      <c r="I24" s="23"/>
      <c r="J24" s="23"/>
      <c r="K24" s="23"/>
      <c r="L24" s="23"/>
      <c r="S24" s="7"/>
      <c r="T24" s="7"/>
      <c r="U24" s="7"/>
      <c r="V24" s="7"/>
      <c r="W24" s="7"/>
    </row>
    <row r="25" spans="1:23" ht="15" customHeight="1" x14ac:dyDescent="0.2">
      <c r="A25" s="27"/>
      <c r="B25"/>
      <c r="C25"/>
      <c r="D25" s="23"/>
      <c r="E25" s="23"/>
      <c r="H25" s="43" t="s">
        <v>26</v>
      </c>
      <c r="I25" s="31">
        <f>IF(I23&gt;=2000,10000,0)</f>
        <v>0</v>
      </c>
      <c r="J25" s="54"/>
      <c r="K25" s="67"/>
      <c r="L25" s="67"/>
      <c r="S25" s="7"/>
      <c r="T25" s="7"/>
      <c r="U25" s="7"/>
      <c r="V25" s="7"/>
      <c r="W25" s="7"/>
    </row>
    <row r="26" spans="1:23" ht="15" customHeight="1" x14ac:dyDescent="0.2">
      <c r="A26"/>
      <c r="B26"/>
      <c r="C26"/>
      <c r="D26"/>
      <c r="E26"/>
      <c r="F26"/>
      <c r="G26" s="23"/>
      <c r="H26" s="43" t="s">
        <v>27</v>
      </c>
      <c r="I26" s="31">
        <f>IF(I25&gt;0,IF(J26="DFI",10000,IF(J26="DF",6000,IF(J26="DI",4000,IF(J26="FI",4000,0)))),0)</f>
        <v>0</v>
      </c>
      <c r="J26" s="31" t="str">
        <f>J18&amp;J19&amp;J20</f>
        <v/>
      </c>
      <c r="K26" s="66"/>
      <c r="L26" s="66"/>
      <c r="S26" s="7"/>
      <c r="T26" s="7"/>
      <c r="U26" s="7"/>
      <c r="V26" s="7"/>
      <c r="W26" s="7"/>
    </row>
    <row r="27" spans="1:23" ht="15" customHeight="1" x14ac:dyDescent="0.2">
      <c r="A27" s="23"/>
      <c r="B27" s="23"/>
      <c r="C27" s="23"/>
      <c r="H27" s="43" t="s">
        <v>28</v>
      </c>
      <c r="I27" s="31">
        <f>IF(I25&gt;0,MAX(0,(J27-200)/100*5000,0),0)</f>
        <v>0</v>
      </c>
      <c r="J27" s="31">
        <f>IF(J23&gt;=500,500,IF(J23&gt;=400,400,IF(J23&gt;=300,300,0)))</f>
        <v>0</v>
      </c>
      <c r="K27" s="68"/>
      <c r="L27" s="68"/>
      <c r="S27" s="7"/>
      <c r="T27" s="7"/>
      <c r="U27" s="7"/>
      <c r="V27" s="7"/>
      <c r="W27" s="7"/>
    </row>
    <row r="28" spans="1:23" ht="15" customHeight="1" thickBot="1" x14ac:dyDescent="0.25">
      <c r="A28" s="23"/>
      <c r="B28" s="23"/>
      <c r="C28" s="23"/>
      <c r="F28" s="23"/>
      <c r="G28" s="23"/>
      <c r="H28" s="19" t="s">
        <v>29</v>
      </c>
      <c r="I28" s="36">
        <f>I27+I26+I25</f>
        <v>0</v>
      </c>
      <c r="J28" s="54"/>
      <c r="K28" s="38"/>
      <c r="L28" s="38"/>
      <c r="S28" s="7"/>
      <c r="T28" s="7"/>
      <c r="U28" s="7"/>
      <c r="V28" s="7"/>
      <c r="W28" s="7"/>
    </row>
    <row r="29" spans="1:23" ht="15" customHeight="1" thickTop="1" x14ac:dyDescent="0.2">
      <c r="A29" s="7"/>
      <c r="B29" s="23"/>
      <c r="C29" s="7"/>
      <c r="D29" s="34"/>
      <c r="E29"/>
      <c r="F29" s="34"/>
      <c r="G29"/>
      <c r="H29" s="43" t="s">
        <v>30</v>
      </c>
      <c r="I29" s="73">
        <f>-I28*J29</f>
        <v>0</v>
      </c>
      <c r="J29" s="71">
        <f>MAX(0,MIN(5,ROUNDDOWN((I23-10000)/10000,0)))/5</f>
        <v>0</v>
      </c>
      <c r="K29" s="69"/>
      <c r="L29" s="69"/>
      <c r="N29" s="72"/>
    </row>
    <row r="30" spans="1:23" s="7" customFormat="1" ht="15" customHeight="1" thickBot="1" x14ac:dyDescent="0.25">
      <c r="B30" s="4"/>
      <c r="D30" s="27"/>
      <c r="E30"/>
      <c r="F30" s="27"/>
      <c r="G30"/>
      <c r="H30" s="19" t="s">
        <v>31</v>
      </c>
      <c r="I30" s="74">
        <f>I28+I29</f>
        <v>0</v>
      </c>
      <c r="J30" s="55"/>
      <c r="K30" s="45"/>
      <c r="L30" s="45"/>
      <c r="M30" s="4"/>
      <c r="N30" s="8"/>
      <c r="P30" s="4"/>
      <c r="Q30" s="5"/>
      <c r="R30" s="5"/>
      <c r="V30" s="4"/>
      <c r="W30" s="4"/>
    </row>
    <row r="31" spans="1:23" s="7" customFormat="1" ht="15" customHeight="1" thickTop="1" x14ac:dyDescent="0.2">
      <c r="A31" s="23" t="s">
        <v>32</v>
      </c>
      <c r="B31" s="4"/>
      <c r="D31" s="46"/>
      <c r="E31" s="28"/>
      <c r="F31" s="28"/>
      <c r="G31" s="28"/>
      <c r="H31" s="45"/>
      <c r="I31" s="4"/>
      <c r="J31" s="4"/>
      <c r="K31" s="45"/>
      <c r="L31" s="45"/>
      <c r="M31" s="4"/>
      <c r="N31" s="8"/>
      <c r="P31" s="4"/>
      <c r="Q31" s="5"/>
      <c r="R31" s="5"/>
      <c r="V31" s="4"/>
      <c r="W31" s="4"/>
    </row>
    <row r="32" spans="1:23" s="7" customFormat="1" ht="15" customHeight="1" x14ac:dyDescent="0.2">
      <c r="B32" s="4"/>
      <c r="D32" s="46"/>
      <c r="E32" s="28"/>
      <c r="F32" s="28"/>
      <c r="G32" s="28"/>
      <c r="H32" s="45"/>
      <c r="I32" s="4"/>
      <c r="J32" s="4"/>
      <c r="K32" s="45"/>
      <c r="L32" s="45"/>
      <c r="M32" s="4"/>
      <c r="N32" s="8"/>
      <c r="P32" s="4"/>
      <c r="Q32" s="5"/>
      <c r="R32" s="5"/>
      <c r="V32" s="4"/>
      <c r="W32" s="4"/>
    </row>
    <row r="33" spans="1:45" ht="15" customHeight="1" x14ac:dyDescent="0.25">
      <c r="A33" s="114" t="s">
        <v>33</v>
      </c>
      <c r="B33" s="114"/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Q33" s="5"/>
      <c r="R33" s="5"/>
      <c r="S33" s="5"/>
      <c r="T33" s="5"/>
      <c r="U33" s="5"/>
    </row>
    <row r="34" spans="1:45" s="59" customFormat="1" ht="15" customHeight="1" x14ac:dyDescent="0.25">
      <c r="A34" s="98"/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98"/>
      <c r="Q34" s="99"/>
      <c r="R34" s="99"/>
      <c r="S34" s="99"/>
      <c r="T34" s="99"/>
      <c r="U34" s="99"/>
    </row>
    <row r="35" spans="1:45" ht="15" customHeight="1" x14ac:dyDescent="0.2">
      <c r="A35" s="47"/>
      <c r="B35" s="23"/>
      <c r="C35" s="48"/>
      <c r="E35" s="49"/>
      <c r="F35" s="50"/>
      <c r="G35"/>
      <c r="H35" s="19" t="s">
        <v>61</v>
      </c>
      <c r="I35" s="79"/>
      <c r="J35" s="31">
        <f>MAX(0,L56*0.7-I30)</f>
        <v>0</v>
      </c>
      <c r="K35" s="75" t="s">
        <v>34</v>
      </c>
      <c r="L35" s="75"/>
      <c r="N35" s="9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</row>
    <row r="36" spans="1:45" ht="15" customHeight="1" x14ac:dyDescent="0.2">
      <c r="A36" s="47"/>
      <c r="C36" s="48"/>
      <c r="E36" s="56"/>
      <c r="F36" s="65"/>
      <c r="G36" s="56"/>
      <c r="H36" s="56"/>
      <c r="I36" s="56"/>
      <c r="J36" s="56"/>
      <c r="K36" s="56"/>
      <c r="L36" s="56"/>
      <c r="N36" s="9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</row>
    <row r="37" spans="1:45" ht="15" customHeight="1" x14ac:dyDescent="0.2">
      <c r="A37" s="105" t="s">
        <v>35</v>
      </c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N37" s="8"/>
      <c r="Q37" s="5"/>
      <c r="R37" s="5"/>
    </row>
    <row r="38" spans="1:45" ht="15" customHeight="1" x14ac:dyDescent="0.2">
      <c r="A38" s="53" t="s">
        <v>36</v>
      </c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N38" s="8"/>
      <c r="Q38" s="5"/>
      <c r="R38" s="5"/>
    </row>
    <row r="39" spans="1:45" ht="15" customHeight="1" x14ac:dyDescent="0.2">
      <c r="A39" s="129"/>
      <c r="B39" s="129"/>
      <c r="C39" s="129"/>
      <c r="D39" s="129"/>
      <c r="E39" s="129"/>
      <c r="F39" s="129"/>
      <c r="G39" s="129"/>
      <c r="H39" s="129"/>
      <c r="I39" s="129"/>
      <c r="J39" s="129"/>
      <c r="K39" s="129"/>
      <c r="L39" s="129"/>
      <c r="Q39" s="5"/>
      <c r="R39" s="5"/>
      <c r="S39" s="5"/>
      <c r="T39" s="5"/>
      <c r="U39" s="5"/>
    </row>
    <row r="40" spans="1:45" ht="15" customHeight="1" x14ac:dyDescent="0.25">
      <c r="A40" s="114" t="s">
        <v>49</v>
      </c>
      <c r="B40" s="114"/>
      <c r="C40" s="114"/>
      <c r="D40" s="114"/>
      <c r="E40" s="114"/>
      <c r="F40" s="114"/>
      <c r="G40" s="114"/>
      <c r="H40" s="114"/>
      <c r="I40" s="114"/>
      <c r="J40" s="114"/>
      <c r="K40" s="114"/>
      <c r="L40" s="114"/>
      <c r="Q40" s="5"/>
      <c r="R40" s="5"/>
      <c r="S40" s="5"/>
      <c r="T40" s="5"/>
      <c r="U40" s="5"/>
    </row>
    <row r="41" spans="1:45" s="23" customFormat="1" ht="15" customHeight="1" x14ac:dyDescent="0.25">
      <c r="A41" s="80"/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137" t="s">
        <v>52</v>
      </c>
      <c r="P41" s="5"/>
      <c r="Q41" s="5"/>
      <c r="R41" s="5"/>
      <c r="S41" s="5"/>
      <c r="T41" s="5"/>
    </row>
    <row r="42" spans="1:45" s="23" customFormat="1" ht="15" customHeight="1" x14ac:dyDescent="0.2">
      <c r="A42" s="16"/>
      <c r="B42" s="7"/>
      <c r="C42" s="101" t="s">
        <v>53</v>
      </c>
      <c r="F42" s="7"/>
      <c r="G42" s="7"/>
      <c r="J42" s="102"/>
      <c r="K42" s="102"/>
      <c r="L42" s="138"/>
      <c r="M42" s="43"/>
    </row>
    <row r="43" spans="1:45" s="23" customFormat="1" ht="15" customHeight="1" x14ac:dyDescent="0.2">
      <c r="A43" s="84">
        <v>1</v>
      </c>
      <c r="B43" s="85" t="s">
        <v>48</v>
      </c>
      <c r="C43" s="31">
        <f>I30</f>
        <v>0</v>
      </c>
      <c r="F43" s="100">
        <v>1</v>
      </c>
      <c r="G43" s="83" t="s">
        <v>37</v>
      </c>
      <c r="H43" s="83"/>
      <c r="I43" s="83"/>
      <c r="J43" s="83"/>
      <c r="K43" s="83"/>
      <c r="L43" s="86"/>
    </row>
    <row r="44" spans="1:45" s="23" customFormat="1" ht="15" customHeight="1" x14ac:dyDescent="0.2">
      <c r="A44" s="43">
        <v>2</v>
      </c>
      <c r="B44" s="53" t="s">
        <v>7</v>
      </c>
      <c r="C44" s="31">
        <f>I35</f>
        <v>0</v>
      </c>
      <c r="F44" s="100">
        <v>2</v>
      </c>
      <c r="G44" s="89" t="s">
        <v>38</v>
      </c>
      <c r="H44" s="92"/>
      <c r="I44" s="92"/>
      <c r="J44" s="92"/>
      <c r="K44" s="92"/>
      <c r="L44" s="86"/>
    </row>
    <row r="45" spans="1:45" s="23" customFormat="1" ht="15" customHeight="1" x14ac:dyDescent="0.2">
      <c r="A45" s="43"/>
      <c r="B45" s="87" t="s">
        <v>47</v>
      </c>
      <c r="C45" s="91">
        <f>SUM(C43:C44)</f>
        <v>0</v>
      </c>
      <c r="F45" s="100">
        <v>3</v>
      </c>
      <c r="G45" s="83" t="s">
        <v>39</v>
      </c>
      <c r="H45" s="83"/>
      <c r="I45" s="83"/>
      <c r="J45" s="83"/>
      <c r="K45" s="83"/>
      <c r="L45" s="86"/>
    </row>
    <row r="46" spans="1:45" s="23" customFormat="1" ht="15" customHeight="1" x14ac:dyDescent="0.2">
      <c r="A46" s="43">
        <v>3</v>
      </c>
      <c r="B46" s="53" t="s">
        <v>8</v>
      </c>
      <c r="C46" s="88"/>
      <c r="F46" s="104">
        <v>4</v>
      </c>
      <c r="G46" s="83" t="s">
        <v>64</v>
      </c>
      <c r="H46" s="103"/>
      <c r="I46" s="103"/>
      <c r="J46" s="83"/>
      <c r="K46" s="83"/>
      <c r="L46" s="86"/>
    </row>
    <row r="47" spans="1:45" s="23" customFormat="1" ht="15" customHeight="1" x14ac:dyDescent="0.2">
      <c r="A47" s="43">
        <v>4</v>
      </c>
      <c r="B47" s="53" t="s">
        <v>5</v>
      </c>
      <c r="C47" s="88"/>
      <c r="F47" s="100">
        <v>5</v>
      </c>
      <c r="G47" s="83" t="s">
        <v>65</v>
      </c>
      <c r="H47" s="83"/>
      <c r="I47" s="83"/>
      <c r="J47" s="83"/>
      <c r="K47" s="83"/>
      <c r="L47" s="86"/>
    </row>
    <row r="48" spans="1:45" s="23" customFormat="1" ht="15" customHeight="1" x14ac:dyDescent="0.2">
      <c r="A48" s="43">
        <v>5</v>
      </c>
      <c r="B48" s="53" t="s">
        <v>6</v>
      </c>
      <c r="C48" s="88"/>
      <c r="F48" s="100">
        <v>6</v>
      </c>
      <c r="G48" s="83" t="s">
        <v>40</v>
      </c>
      <c r="H48" s="83"/>
      <c r="I48" s="83"/>
      <c r="J48" s="83"/>
      <c r="K48" s="83"/>
      <c r="L48" s="86"/>
    </row>
    <row r="49" spans="1:45" s="43" customFormat="1" ht="15" customHeight="1" x14ac:dyDescent="0.2">
      <c r="A49" s="43">
        <v>6</v>
      </c>
      <c r="B49" s="53" t="s">
        <v>62</v>
      </c>
      <c r="C49" s="88"/>
      <c r="F49" s="100">
        <v>7</v>
      </c>
      <c r="G49" s="115" t="s">
        <v>41</v>
      </c>
      <c r="H49" s="115"/>
      <c r="I49" s="115"/>
      <c r="J49" s="115"/>
      <c r="K49" s="116"/>
      <c r="L49" s="86"/>
    </row>
    <row r="50" spans="1:45" s="23" customFormat="1" ht="15" customHeight="1" x14ac:dyDescent="0.2">
      <c r="A50" s="43">
        <v>7</v>
      </c>
      <c r="B50" s="53" t="s">
        <v>50</v>
      </c>
      <c r="C50" s="88"/>
      <c r="F50" s="100">
        <v>8</v>
      </c>
      <c r="G50" s="89" t="s">
        <v>42</v>
      </c>
      <c r="H50" s="89"/>
      <c r="I50" s="89"/>
      <c r="J50" s="89"/>
      <c r="K50" s="89"/>
      <c r="L50" s="86"/>
    </row>
    <row r="51" spans="1:45" s="23" customFormat="1" ht="15" customHeight="1" x14ac:dyDescent="0.2">
      <c r="B51" s="47" t="s">
        <v>51</v>
      </c>
      <c r="C51" s="31">
        <f>SUM(C45,C46:C50)</f>
        <v>0</v>
      </c>
      <c r="F51" s="100">
        <v>9</v>
      </c>
      <c r="G51" s="83" t="s">
        <v>43</v>
      </c>
      <c r="H51" s="83"/>
      <c r="I51" s="83"/>
      <c r="J51" s="83"/>
      <c r="K51" s="83"/>
      <c r="L51" s="86"/>
      <c r="Q51" s="7"/>
      <c r="R51" s="7"/>
      <c r="S51" s="7"/>
      <c r="T51" s="7"/>
      <c r="U51" s="7"/>
    </row>
    <row r="52" spans="1:45" s="23" customFormat="1" ht="15" customHeight="1" x14ac:dyDescent="0.2">
      <c r="A52" s="47"/>
      <c r="F52" s="100">
        <v>10</v>
      </c>
      <c r="G52" s="83" t="s">
        <v>44</v>
      </c>
      <c r="H52" s="83"/>
      <c r="I52" s="83"/>
      <c r="J52" s="83"/>
      <c r="K52" s="83"/>
      <c r="L52" s="86"/>
      <c r="M52" s="57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</row>
    <row r="53" spans="1:45" s="23" customFormat="1" ht="15" customHeight="1" x14ac:dyDescent="0.2">
      <c r="F53" s="100">
        <v>11</v>
      </c>
      <c r="G53" s="115" t="s">
        <v>45</v>
      </c>
      <c r="H53" s="115"/>
      <c r="I53" s="115"/>
      <c r="J53" s="115"/>
      <c r="K53" s="116"/>
      <c r="L53" s="86"/>
      <c r="M53" s="57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</row>
    <row r="54" spans="1:45" s="23" customFormat="1" ht="29.45" customHeight="1" x14ac:dyDescent="0.2">
      <c r="A54" s="47"/>
      <c r="F54" s="100">
        <v>12</v>
      </c>
      <c r="G54" s="115" t="s">
        <v>46</v>
      </c>
      <c r="H54" s="115"/>
      <c r="I54" s="115"/>
      <c r="J54" s="115"/>
      <c r="K54" s="116"/>
      <c r="L54" s="86"/>
      <c r="M54" s="57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</row>
    <row r="55" spans="1:45" s="23" customFormat="1" ht="30" customHeight="1" x14ac:dyDescent="0.2">
      <c r="A55" s="47"/>
      <c r="F55" s="100">
        <v>13</v>
      </c>
      <c r="G55" s="115" t="s">
        <v>71</v>
      </c>
      <c r="H55" s="115"/>
      <c r="I55" s="115"/>
      <c r="J55" s="115"/>
      <c r="K55" s="116"/>
      <c r="L55" s="86"/>
      <c r="M55" s="57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</row>
    <row r="56" spans="1:45" s="23" customFormat="1" ht="15" customHeight="1" x14ac:dyDescent="0.2">
      <c r="A56" s="47"/>
      <c r="E56" s="81"/>
      <c r="F56" s="82"/>
      <c r="G56" s="83"/>
      <c r="H56" s="81"/>
      <c r="I56" s="90"/>
      <c r="L56" s="31">
        <f>SUM(L43:L55)</f>
        <v>0</v>
      </c>
      <c r="M56" s="57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</row>
    <row r="57" spans="1:45" ht="15" customHeight="1" x14ac:dyDescent="0.2">
      <c r="A57" s="47"/>
      <c r="B57" s="62"/>
      <c r="C57" s="62"/>
      <c r="E57" s="56"/>
      <c r="F57" s="56"/>
      <c r="G57" s="56"/>
      <c r="H57" s="56"/>
      <c r="I57" s="56"/>
      <c r="J57" s="56"/>
      <c r="K57" s="56"/>
      <c r="L57" s="56"/>
      <c r="N57" s="9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</row>
    <row r="58" spans="1:45" ht="15" customHeight="1" x14ac:dyDescent="0.25">
      <c r="A58" s="114" t="s">
        <v>54</v>
      </c>
      <c r="B58" s="114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Q58" s="5"/>
      <c r="R58" s="5"/>
      <c r="S58" s="5"/>
      <c r="T58" s="5"/>
      <c r="U58" s="5"/>
    </row>
    <row r="59" spans="1:45" s="59" customFormat="1" ht="15" customHeight="1" x14ac:dyDescent="0.25">
      <c r="A59" s="98"/>
      <c r="B59" s="98"/>
      <c r="C59" s="98"/>
      <c r="D59" s="98"/>
      <c r="E59" s="98"/>
      <c r="F59" s="98"/>
      <c r="G59" s="98"/>
      <c r="H59" s="98"/>
      <c r="I59" s="98"/>
      <c r="J59" s="98"/>
      <c r="K59" s="98"/>
      <c r="L59" s="98"/>
      <c r="Q59" s="99"/>
      <c r="R59" s="99"/>
      <c r="S59" s="99"/>
      <c r="T59" s="99"/>
      <c r="U59" s="99"/>
    </row>
    <row r="60" spans="1:45" s="23" customFormat="1" ht="15" customHeight="1" x14ac:dyDescent="0.2">
      <c r="A60" s="53" t="s">
        <v>55</v>
      </c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</row>
    <row r="61" spans="1:45" s="23" customFormat="1" ht="15" customHeight="1" x14ac:dyDescent="0.2">
      <c r="A61" s="53" t="s">
        <v>56</v>
      </c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</row>
    <row r="62" spans="1:45" s="23" customFormat="1" ht="15" customHeight="1" x14ac:dyDescent="0.2">
      <c r="A62" s="53" t="s">
        <v>66</v>
      </c>
      <c r="D62" s="53"/>
      <c r="E62" s="53"/>
      <c r="F62" s="53"/>
      <c r="G62" s="53"/>
      <c r="H62" s="53"/>
      <c r="I62" s="53"/>
      <c r="J62" s="53"/>
      <c r="K62" s="53"/>
      <c r="L62" s="53"/>
    </row>
    <row r="63" spans="1:45" s="23" customFormat="1" ht="15" customHeight="1" x14ac:dyDescent="0.2">
      <c r="A63" s="23" t="s">
        <v>67</v>
      </c>
      <c r="B63" s="53"/>
      <c r="C63" s="53"/>
      <c r="G63" s="53"/>
      <c r="H63" s="53"/>
      <c r="I63" s="53"/>
      <c r="J63" s="53"/>
      <c r="K63" s="53"/>
      <c r="L63" s="53"/>
    </row>
    <row r="64" spans="1:45" s="23" customFormat="1" ht="15" customHeight="1" x14ac:dyDescent="0.2">
      <c r="A64" s="53" t="s">
        <v>68</v>
      </c>
      <c r="D64" s="53"/>
      <c r="E64" s="53"/>
      <c r="F64" s="53"/>
      <c r="G64" s="53"/>
      <c r="H64" s="53"/>
      <c r="I64" s="53"/>
      <c r="J64" s="53"/>
      <c r="K64" s="53"/>
      <c r="L64" s="53"/>
    </row>
    <row r="65" spans="1:45" s="23" customFormat="1" ht="15" customHeight="1" x14ac:dyDescent="0.2">
      <c r="A65" s="53" t="s">
        <v>69</v>
      </c>
      <c r="B65" s="58"/>
      <c r="C65" s="58"/>
      <c r="D65" s="53"/>
      <c r="E65" s="53"/>
      <c r="F65" s="53"/>
      <c r="G65" s="53"/>
      <c r="H65" s="53"/>
      <c r="I65" s="53"/>
      <c r="J65" s="53"/>
      <c r="K65" s="53"/>
      <c r="L65" s="53"/>
    </row>
    <row r="66" spans="1:45" s="23" customFormat="1" ht="15" customHeight="1" x14ac:dyDescent="0.2">
      <c r="A66" s="53"/>
      <c r="B66" s="58"/>
      <c r="C66" s="58"/>
      <c r="D66" s="53"/>
      <c r="E66" s="53"/>
      <c r="F66" s="53"/>
      <c r="G66" s="53"/>
      <c r="H66" s="53"/>
      <c r="I66" s="53"/>
      <c r="J66" s="53"/>
      <c r="K66" s="53"/>
      <c r="L66" s="53"/>
    </row>
    <row r="67" spans="1:45" s="23" customFormat="1" ht="15" customHeight="1" x14ac:dyDescent="0.2">
      <c r="A67" s="58"/>
      <c r="B67" s="28"/>
      <c r="C67" s="122"/>
      <c r="D67" s="123"/>
      <c r="E67" s="123"/>
      <c r="F67" s="124"/>
      <c r="G67" s="139" t="s">
        <v>58</v>
      </c>
      <c r="H67" s="131"/>
      <c r="I67" s="132"/>
      <c r="J67" s="132"/>
      <c r="K67" s="132"/>
      <c r="L67" s="133"/>
      <c r="N67" s="57"/>
    </row>
    <row r="68" spans="1:45" s="23" customFormat="1" ht="15" customHeight="1" x14ac:dyDescent="0.2">
      <c r="A68" s="52"/>
      <c r="B68" s="43" t="s">
        <v>57</v>
      </c>
      <c r="C68" s="125"/>
      <c r="D68" s="126"/>
      <c r="E68" s="126"/>
      <c r="F68" s="127"/>
      <c r="G68" s="139"/>
      <c r="H68" s="134"/>
      <c r="I68" s="135"/>
      <c r="J68" s="135"/>
      <c r="K68" s="135"/>
      <c r="L68" s="136"/>
      <c r="S68" s="7"/>
      <c r="T68" s="7"/>
      <c r="U68" s="7"/>
      <c r="V68" s="7"/>
      <c r="W68" s="7"/>
    </row>
    <row r="69" spans="1:45" ht="15" customHeight="1" x14ac:dyDescent="0.2">
      <c r="C69" s="19"/>
      <c r="D69" s="9"/>
      <c r="E69" s="6"/>
      <c r="F69" s="6"/>
      <c r="J69" s="21"/>
      <c r="K69" s="21"/>
      <c r="R69" s="7"/>
      <c r="S69" s="7"/>
      <c r="T69" s="7"/>
      <c r="U69" s="7"/>
      <c r="V69" s="7"/>
    </row>
    <row r="70" spans="1:45" ht="60" customHeight="1" x14ac:dyDescent="0.25">
      <c r="A70" s="130" t="s">
        <v>59</v>
      </c>
      <c r="B70" s="130"/>
      <c r="C70" s="130"/>
      <c r="D70" s="130"/>
      <c r="E70" s="130"/>
      <c r="F70" s="130"/>
      <c r="G70" s="130"/>
      <c r="H70" s="130"/>
      <c r="I70" s="130"/>
      <c r="J70" s="130"/>
      <c r="K70" s="130"/>
      <c r="L70" s="105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</row>
    <row r="71" spans="1:45" ht="15" customHeight="1" x14ac:dyDescent="0.2">
      <c r="A71" s="128" t="s">
        <v>60</v>
      </c>
      <c r="B71" s="128"/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7"/>
    </row>
    <row r="72" spans="1:45" s="23" customFormat="1" ht="15" customHeight="1" x14ac:dyDescent="0.2">
      <c r="A72" s="105" t="s">
        <v>70</v>
      </c>
      <c r="B72" s="105"/>
      <c r="C72" s="105"/>
      <c r="D72" s="105"/>
      <c r="E72" s="105"/>
      <c r="F72" s="105"/>
    </row>
    <row r="73" spans="1:45" ht="15" customHeight="1" x14ac:dyDescent="0.2">
      <c r="A73" s="20"/>
      <c r="B73" s="6"/>
      <c r="C73" s="6"/>
    </row>
    <row r="74" spans="1:45" ht="15" customHeight="1" x14ac:dyDescent="0.2">
      <c r="F74" s="7"/>
      <c r="G74" s="7"/>
      <c r="H74" s="7"/>
      <c r="I74" s="11"/>
      <c r="J74" s="11"/>
      <c r="K74" s="11"/>
      <c r="L74" s="11"/>
    </row>
    <row r="75" spans="1:45" ht="15" customHeight="1" x14ac:dyDescent="0.2">
      <c r="M75" s="6"/>
    </row>
    <row r="76" spans="1:45" ht="15" customHeight="1" x14ac:dyDescent="0.2">
      <c r="N76" s="6"/>
    </row>
    <row r="77" spans="1:45" ht="15" customHeight="1" x14ac:dyDescent="0.25">
      <c r="A77" s="7"/>
      <c r="B77" s="6"/>
      <c r="C77" s="6"/>
      <c r="D77" s="18"/>
      <c r="E77" s="18"/>
      <c r="F77" s="12"/>
      <c r="G77" s="12"/>
      <c r="H77" s="12"/>
      <c r="I77" s="12"/>
      <c r="J77" s="12"/>
      <c r="K77" s="12"/>
      <c r="L77" s="12"/>
      <c r="M77" s="2"/>
    </row>
    <row r="78" spans="1:45" ht="15" customHeight="1" x14ac:dyDescent="0.25">
      <c r="A78" s="6"/>
      <c r="B78" s="20"/>
      <c r="C78" s="20"/>
      <c r="D78" s="6"/>
      <c r="E78" s="6"/>
      <c r="F78" s="6"/>
      <c r="G78" s="6"/>
      <c r="M78" s="6"/>
      <c r="N78" s="14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</row>
    <row r="79" spans="1:45" ht="15" customHeight="1" x14ac:dyDescent="0.25">
      <c r="A79" s="20"/>
      <c r="D79" s="20"/>
      <c r="E79" s="20"/>
      <c r="F79" s="20"/>
      <c r="G79" s="20"/>
      <c r="H79" s="20"/>
      <c r="I79" s="20"/>
      <c r="J79" s="20"/>
      <c r="K79" s="20"/>
      <c r="L79" s="20"/>
      <c r="N79" s="7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</row>
    <row r="80" spans="1:45" ht="15" customHeight="1" x14ac:dyDescent="0.25">
      <c r="N80" s="7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</row>
    <row r="81" spans="1:45" ht="15" customHeight="1" x14ac:dyDescent="0.25">
      <c r="N81" s="7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</row>
    <row r="82" spans="1:45" ht="15" customHeight="1" x14ac:dyDescent="0.2"/>
    <row r="83" spans="1:45" ht="15" customHeight="1" x14ac:dyDescent="0.2"/>
    <row r="84" spans="1:45" ht="15" customHeight="1" x14ac:dyDescent="0.2"/>
    <row r="85" spans="1:45" ht="15" customHeight="1" x14ac:dyDescent="0.25">
      <c r="N85" s="7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</row>
    <row r="86" spans="1:45" ht="15" customHeight="1" x14ac:dyDescent="0.25">
      <c r="B86" s="7"/>
      <c r="C86" s="7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</row>
    <row r="87" spans="1:45" ht="15" customHeight="1" x14ac:dyDescent="0.2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N87" s="7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</row>
    <row r="88" spans="1:45" ht="15" customHeight="1" x14ac:dyDescent="0.25">
      <c r="A88" s="7"/>
      <c r="B88" s="22"/>
      <c r="C88" s="22"/>
      <c r="D88" s="7"/>
      <c r="E88" s="7"/>
      <c r="F88" s="7"/>
      <c r="G88" s="7"/>
      <c r="H88" s="7"/>
      <c r="I88" s="12"/>
      <c r="J88" s="12"/>
      <c r="K88" s="12"/>
      <c r="N88" s="7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</row>
    <row r="89" spans="1:45" ht="15" customHeight="1" x14ac:dyDescent="0.25">
      <c r="A89" s="16"/>
      <c r="D89" s="22"/>
      <c r="E89" s="22"/>
      <c r="F89" s="7"/>
      <c r="G89" s="7"/>
      <c r="H89" s="16"/>
      <c r="I89" s="7"/>
      <c r="J89" s="7"/>
      <c r="K89" s="7"/>
      <c r="M89" s="6"/>
      <c r="N89" s="7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</row>
    <row r="90" spans="1:45" ht="15" customHeight="1" x14ac:dyDescent="0.25">
      <c r="B90" s="12"/>
      <c r="C90" s="12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</row>
    <row r="91" spans="1:45" ht="15" customHeight="1" x14ac:dyDescent="0.25">
      <c r="A91" s="12"/>
      <c r="B91" s="12"/>
      <c r="C91" s="12"/>
      <c r="D91" s="12"/>
      <c r="E91" s="12"/>
      <c r="F91" s="7"/>
      <c r="G91" s="7"/>
      <c r="H91" s="7"/>
      <c r="I91" s="7"/>
      <c r="J91" s="7"/>
      <c r="K91" s="7"/>
      <c r="L91" s="7"/>
      <c r="M91" s="7"/>
      <c r="N91" s="2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</row>
    <row r="92" spans="1:45" ht="15" customHeight="1" x14ac:dyDescent="0.25">
      <c r="A92" s="12"/>
      <c r="B92" s="12"/>
      <c r="C92" s="12"/>
      <c r="D92" s="12"/>
      <c r="E92" s="12"/>
      <c r="F92" s="7"/>
      <c r="G92" s="7"/>
      <c r="H92" s="7"/>
      <c r="I92" s="7"/>
      <c r="J92" s="7"/>
      <c r="K92" s="7"/>
      <c r="L92" s="7"/>
      <c r="M92" s="7"/>
      <c r="N92" s="2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</row>
    <row r="93" spans="1:45" ht="15" customHeight="1" x14ac:dyDescent="0.25">
      <c r="A93" s="12"/>
      <c r="B93" s="7"/>
      <c r="C93" s="7"/>
      <c r="D93" s="12"/>
      <c r="E93" s="12"/>
      <c r="F93" s="7"/>
      <c r="G93" s="7"/>
      <c r="H93" s="7"/>
      <c r="I93" s="7"/>
      <c r="J93" s="7"/>
      <c r="K93" s="7"/>
      <c r="L93" s="7"/>
      <c r="M93" s="7"/>
      <c r="N93" s="15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</row>
    <row r="94" spans="1:45" ht="15" customHeight="1" x14ac:dyDescent="0.2">
      <c r="A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6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</row>
    <row r="95" spans="1:45" ht="15" customHeight="1" x14ac:dyDescent="0.2">
      <c r="A95" s="7"/>
      <c r="N95" s="6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</row>
    <row r="96" spans="1:45" ht="15" customHeight="1" x14ac:dyDescent="0.2">
      <c r="N96" s="6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</row>
    <row r="97" spans="1:45" ht="15" customHeight="1" x14ac:dyDescent="0.2">
      <c r="A97" s="7"/>
      <c r="B97" s="7"/>
      <c r="C97" s="7"/>
      <c r="N97" s="6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</row>
    <row r="98" spans="1:45" ht="15" customHeight="1" x14ac:dyDescent="0.2">
      <c r="A98" s="7"/>
      <c r="B98" s="6"/>
      <c r="C98" s="6"/>
      <c r="D98" s="7"/>
      <c r="E98" s="7"/>
      <c r="F98" s="7"/>
      <c r="G98" s="7"/>
      <c r="H98" s="7"/>
      <c r="I98" s="7"/>
      <c r="J98" s="7"/>
      <c r="K98" s="7"/>
      <c r="L98" s="7"/>
      <c r="M98" s="7"/>
      <c r="N98" s="6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</row>
    <row r="99" spans="1:45" ht="15" customHeight="1" x14ac:dyDescent="0.2">
      <c r="A99" s="6"/>
      <c r="B99" s="6"/>
      <c r="C99" s="6"/>
      <c r="D99" s="6"/>
      <c r="E99" s="6"/>
      <c r="F99" s="6"/>
      <c r="G99" s="6"/>
      <c r="M99" s="6"/>
      <c r="N99" s="6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</row>
    <row r="100" spans="1:45" ht="15" customHeight="1" x14ac:dyDescent="0.2">
      <c r="A100" s="6"/>
      <c r="B100" s="6"/>
      <c r="C100" s="6"/>
      <c r="D100" s="6"/>
      <c r="E100" s="6"/>
      <c r="F100" s="6"/>
      <c r="G100" s="6"/>
      <c r="M100" s="6"/>
      <c r="N100" s="6"/>
    </row>
    <row r="101" spans="1:45" ht="15" customHeight="1" x14ac:dyDescent="0.2">
      <c r="A101" s="6"/>
      <c r="B101" s="6"/>
      <c r="C101" s="6"/>
      <c r="D101" s="6"/>
      <c r="E101" s="6"/>
      <c r="F101" s="6"/>
      <c r="G101" s="6"/>
      <c r="M101" s="6"/>
      <c r="N101" s="6"/>
    </row>
    <row r="102" spans="1:45" ht="15" customHeight="1" x14ac:dyDescent="0.2">
      <c r="A102" s="6"/>
      <c r="B102" s="6"/>
      <c r="C102" s="6"/>
      <c r="D102" s="6"/>
      <c r="E102" s="6"/>
      <c r="F102" s="6"/>
      <c r="G102" s="6"/>
      <c r="M102" s="6"/>
      <c r="N102" s="6"/>
    </row>
    <row r="103" spans="1:45" ht="15" customHeight="1" x14ac:dyDescent="0.2">
      <c r="A103" s="6"/>
      <c r="B103" s="6"/>
      <c r="C103" s="6"/>
      <c r="D103" s="6"/>
      <c r="E103" s="6"/>
      <c r="F103" s="6"/>
      <c r="G103" s="6"/>
      <c r="M103" s="6"/>
      <c r="N103" s="6"/>
    </row>
    <row r="104" spans="1:45" ht="15" customHeight="1" x14ac:dyDescent="0.2">
      <c r="A104" s="6"/>
      <c r="B104" s="6"/>
      <c r="C104" s="6"/>
      <c r="D104" s="6"/>
      <c r="E104" s="6"/>
      <c r="F104" s="6"/>
      <c r="G104" s="6"/>
      <c r="M104" s="6"/>
      <c r="N104" s="6"/>
    </row>
    <row r="105" spans="1:45" ht="15" customHeight="1" x14ac:dyDescent="0.2">
      <c r="A105" s="6"/>
      <c r="B105" s="6"/>
      <c r="C105" s="6"/>
      <c r="D105" s="6"/>
      <c r="E105" s="6"/>
      <c r="F105" s="6"/>
      <c r="G105" s="6"/>
      <c r="M105" s="6"/>
      <c r="N105" s="6"/>
    </row>
    <row r="106" spans="1:45" ht="15" customHeight="1" x14ac:dyDescent="0.2">
      <c r="A106" s="6"/>
      <c r="B106" s="6"/>
      <c r="C106" s="6"/>
      <c r="D106" s="6"/>
      <c r="E106" s="6"/>
      <c r="F106" s="6"/>
      <c r="G106" s="6"/>
      <c r="M106" s="6"/>
      <c r="N106" s="6"/>
    </row>
    <row r="107" spans="1:45" ht="15" customHeight="1" x14ac:dyDescent="0.2">
      <c r="A107" s="6"/>
      <c r="B107" s="6"/>
      <c r="C107" s="6"/>
      <c r="D107" s="6"/>
      <c r="E107" s="6"/>
      <c r="F107" s="6"/>
      <c r="G107" s="6"/>
      <c r="M107" s="6"/>
      <c r="N107" s="6"/>
    </row>
    <row r="108" spans="1:45" ht="15" customHeight="1" x14ac:dyDescent="0.2">
      <c r="A108" s="6"/>
      <c r="B108" s="6"/>
      <c r="C108" s="6"/>
      <c r="D108" s="6"/>
      <c r="E108" s="6"/>
      <c r="F108" s="6"/>
      <c r="G108" s="6"/>
      <c r="M108" s="6"/>
      <c r="N108" s="6"/>
    </row>
    <row r="109" spans="1:45" ht="15" customHeight="1" x14ac:dyDescent="0.2">
      <c r="A109" s="6"/>
      <c r="B109" s="6"/>
      <c r="C109" s="6"/>
      <c r="D109" s="6"/>
      <c r="E109" s="6"/>
      <c r="F109" s="6"/>
      <c r="G109" s="6"/>
      <c r="M109" s="6"/>
      <c r="N109" s="6"/>
    </row>
    <row r="110" spans="1:45" ht="15" customHeight="1" x14ac:dyDescent="0.2">
      <c r="A110" s="6"/>
      <c r="B110" s="6"/>
      <c r="C110" s="6"/>
      <c r="D110" s="6"/>
      <c r="E110" s="6"/>
      <c r="F110" s="6"/>
      <c r="G110" s="6"/>
      <c r="M110" s="6"/>
      <c r="N110" s="6"/>
    </row>
    <row r="111" spans="1:45" ht="15" customHeight="1" x14ac:dyDescent="0.2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45" ht="15" customHeight="1" x14ac:dyDescent="0.2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ht="15" customHeight="1" x14ac:dyDescent="0.2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ht="15" customHeight="1" x14ac:dyDescent="0.2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ht="15" customHeight="1" x14ac:dyDescent="0.2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ht="15" customHeight="1" x14ac:dyDescent="0.2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ht="15" customHeight="1" x14ac:dyDescent="0.2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ht="15" customHeight="1" x14ac:dyDescent="0.2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ht="15" customHeight="1" x14ac:dyDescent="0.2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ht="15" customHeight="1" x14ac:dyDescent="0.2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ht="15" customHeight="1" x14ac:dyDescent="0.2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ht="15" customHeight="1" x14ac:dyDescent="0.2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">
      <c r="A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">
      <c r="N130" s="6"/>
    </row>
    <row r="131" spans="1:14" x14ac:dyDescent="0.2">
      <c r="N131" s="6"/>
    </row>
    <row r="132" spans="1:14" x14ac:dyDescent="0.2">
      <c r="N132" s="6"/>
    </row>
  </sheetData>
  <sheetProtection sheet="1" selectLockedCells="1"/>
  <protectedRanges>
    <protectedRange sqref="C67 H68:L68" name="Bereich8"/>
    <protectedRange sqref="I20:J20 H18:I18 A18 C18 H19:H20 I23:J23" name="Bereich2_1"/>
    <protectedRange sqref="C43:C44 C46:C50 L43:L55 J43:J55" name="Bereich7_1"/>
    <protectedRange sqref="H49:H50" name="Bereich2_2"/>
  </protectedRanges>
  <mergeCells count="29">
    <mergeCell ref="A71:L71"/>
    <mergeCell ref="A58:L58"/>
    <mergeCell ref="G49:K49"/>
    <mergeCell ref="G53:K53"/>
    <mergeCell ref="D20:G20"/>
    <mergeCell ref="A39:L39"/>
    <mergeCell ref="A33:L33"/>
    <mergeCell ref="A37:L37"/>
    <mergeCell ref="A70:L70"/>
    <mergeCell ref="H67:L68"/>
    <mergeCell ref="A40:L40"/>
    <mergeCell ref="L41:L42"/>
    <mergeCell ref="G67:G68"/>
    <mergeCell ref="A72:F72"/>
    <mergeCell ref="A1:L1"/>
    <mergeCell ref="A5:L5"/>
    <mergeCell ref="D17:F17"/>
    <mergeCell ref="A7:L7"/>
    <mergeCell ref="A15:L15"/>
    <mergeCell ref="C9:I9"/>
    <mergeCell ref="C10:I10"/>
    <mergeCell ref="A16:L16"/>
    <mergeCell ref="G54:K54"/>
    <mergeCell ref="D18:G18"/>
    <mergeCell ref="D19:G19"/>
    <mergeCell ref="A9:B9"/>
    <mergeCell ref="A10:B10"/>
    <mergeCell ref="G55:K55"/>
    <mergeCell ref="C67:F68"/>
  </mergeCells>
  <phoneticPr fontId="0" type="noConversion"/>
  <printOptions horizontalCentered="1" verticalCentered="1"/>
  <pageMargins left="0.23622047244094491" right="0.23622047244094491" top="0.31496062992125984" bottom="0.74803149606299213" header="0.11811023622047245" footer="0.31496062992125984"/>
  <pageSetup paperSize="9" scale="63" orientation="portrait" r:id="rId1"/>
  <headerFooter alignWithMargins="0">
    <oddFooter>&amp;C
www.bak.admin.ch</oddFooter>
  </headerFooter>
  <colBreaks count="1" manualBreakCount="1">
    <brk id="12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Décompte Dist CH</vt:lpstr>
      <vt:lpstr>'Décompte Dist CH'!Druckbereich</vt:lpstr>
    </vt:vector>
  </TitlesOfParts>
  <Company>Bern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Skerlak Jela BAK</dc:creator>
  <cp:lastModifiedBy>Bürcher Matthias Felix BAK</cp:lastModifiedBy>
  <cp:lastPrinted>2025-05-23T09:36:35Z</cp:lastPrinted>
  <dcterms:created xsi:type="dcterms:W3CDTF">2000-03-09T14:06:04Z</dcterms:created>
  <dcterms:modified xsi:type="dcterms:W3CDTF">2025-09-11T07:35:44Z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olution ID">
    <vt:lpwstr>{15727DE6-F92D-4E46-ACB4-0E2C58B31A18}</vt:lpwstr>
  </property>
  <property fmtid="{D5CDD505-2E9C-101B-9397-08002B2CF9AE}" pid="3" name="FSC#BSVTEMPL@102.1950:FileRespAmtstitel">
    <vt:lpwstr/>
  </property>
  <property fmtid="{D5CDD505-2E9C-101B-9397-08002B2CF9AE}" pid="4" name="FSC#BSVTEMPL@102.1950:FileRespAmtstitel_F">
    <vt:lpwstr/>
  </property>
  <property fmtid="{D5CDD505-2E9C-101B-9397-08002B2CF9AE}" pid="5" name="FSC#BSVTEMPL@102.1950:FileRespAmtstitel_I">
    <vt:lpwstr/>
  </property>
  <property fmtid="{D5CDD505-2E9C-101B-9397-08002B2CF9AE}" pid="6" name="FSC#BSVTEMPL@102.1950:FileRespAmtstitel_E">
    <vt:lpwstr/>
  </property>
  <property fmtid="{D5CDD505-2E9C-101B-9397-08002B2CF9AE}" pid="7" name="FSC#BSVTEMPL@102.1950:AssignmentName">
    <vt:lpwstr/>
  </property>
  <property fmtid="{D5CDD505-2E9C-101B-9397-08002B2CF9AE}" pid="8" name="FSC#BSVTEMPL@102.1950:BSVShortsign">
    <vt:lpwstr/>
  </property>
  <property fmtid="{D5CDD505-2E9C-101B-9397-08002B2CF9AE}" pid="9" name="FSC#BSVTEMPL@102.1950:DocumentID">
    <vt:lpwstr>66</vt:lpwstr>
  </property>
  <property fmtid="{D5CDD505-2E9C-101B-9397-08002B2CF9AE}" pid="10" name="FSC#BSVTEMPL@102.1950:Dossierref">
    <vt:lpwstr>311.32-00022</vt:lpwstr>
  </property>
  <property fmtid="{D5CDD505-2E9C-101B-9397-08002B2CF9AE}" pid="11" name="FSC#BSVTEMPL@102.1950:Oursign">
    <vt:lpwstr>311.32-00022 21.12.2018</vt:lpwstr>
  </property>
  <property fmtid="{D5CDD505-2E9C-101B-9397-08002B2CF9AE}" pid="12" name="FSC#BSVTEMPL@102.1950:EmpfName">
    <vt:lpwstr/>
  </property>
  <property fmtid="{D5CDD505-2E9C-101B-9397-08002B2CF9AE}" pid="13" name="FSC#BSVTEMPL@102.1950:EmpfOrt">
    <vt:lpwstr/>
  </property>
  <property fmtid="{D5CDD505-2E9C-101B-9397-08002B2CF9AE}" pid="14" name="FSC#BSVTEMPL@102.1950:EmpfPLZ">
    <vt:lpwstr/>
  </property>
  <property fmtid="{D5CDD505-2E9C-101B-9397-08002B2CF9AE}" pid="15" name="FSC#BSVTEMPL@102.1950:EmpfStrasse">
    <vt:lpwstr/>
  </property>
  <property fmtid="{D5CDD505-2E9C-101B-9397-08002B2CF9AE}" pid="16" name="FSC#BSVTEMPL@102.1950:FileRespEmail">
    <vt:lpwstr/>
  </property>
  <property fmtid="{D5CDD505-2E9C-101B-9397-08002B2CF9AE}" pid="17" name="FSC#BSVTEMPL@102.1950:FileRespFax">
    <vt:lpwstr/>
  </property>
  <property fmtid="{D5CDD505-2E9C-101B-9397-08002B2CF9AE}" pid="18" name="FSC#BSVTEMPL@102.1950:FileRespHome">
    <vt:lpwstr/>
  </property>
  <property fmtid="{D5CDD505-2E9C-101B-9397-08002B2CF9AE}" pid="19" name="FSC#BSVTEMPL@102.1950:FileRespStreet">
    <vt:lpwstr/>
  </property>
  <property fmtid="{D5CDD505-2E9C-101B-9397-08002B2CF9AE}" pid="20" name="FSC#BSVTEMPL@102.1950:FileRespTel">
    <vt:lpwstr/>
  </property>
  <property fmtid="{D5CDD505-2E9C-101B-9397-08002B2CF9AE}" pid="21" name="FSC#BSVTEMPL@102.1950:FileRespZipCode">
    <vt:lpwstr/>
  </property>
  <property fmtid="{D5CDD505-2E9C-101B-9397-08002B2CF9AE}" pid="22" name="FSC#BSVTEMPL@102.1950:NameFileResponsible">
    <vt:lpwstr/>
  </property>
  <property fmtid="{D5CDD505-2E9C-101B-9397-08002B2CF9AE}" pid="23" name="FSC#BSVTEMPL@102.1950:Shortsign">
    <vt:lpwstr/>
  </property>
  <property fmtid="{D5CDD505-2E9C-101B-9397-08002B2CF9AE}" pid="24" name="FSC#BSVTEMPL@102.1950:UserFunction">
    <vt:lpwstr/>
  </property>
  <property fmtid="{D5CDD505-2E9C-101B-9397-08002B2CF9AE}" pid="25" name="FSC#BSVTEMPL@102.1950:VornameNameFileResponsible">
    <vt:lpwstr/>
  </property>
  <property fmtid="{D5CDD505-2E9C-101B-9397-08002B2CF9AE}" pid="26" name="FSC#BSVTEMPL@102.1950:FileResponsible">
    <vt:lpwstr/>
  </property>
  <property fmtid="{D5CDD505-2E9C-101B-9397-08002B2CF9AE}" pid="27" name="FSC#BSVTEMPL@102.1950:FileRespOrg">
    <vt:lpwstr>Film, BAK</vt:lpwstr>
  </property>
  <property fmtid="{D5CDD505-2E9C-101B-9397-08002B2CF9AE}" pid="28" name="FSC#BSVTEMPL@102.1950:FileRespOrgHome">
    <vt:lpwstr>Bern</vt:lpwstr>
  </property>
  <property fmtid="{D5CDD505-2E9C-101B-9397-08002B2CF9AE}" pid="29" name="FSC#BSVTEMPL@102.1950:FileRespOrgStreet">
    <vt:lpwstr>Hallwylstrasse 15</vt:lpwstr>
  </property>
  <property fmtid="{D5CDD505-2E9C-101B-9397-08002B2CF9AE}" pid="30" name="FSC#BSVTEMPL@102.1950:FileRespOrgZipCode">
    <vt:lpwstr>3003</vt:lpwstr>
  </property>
  <property fmtid="{D5CDD505-2E9C-101B-9397-08002B2CF9AE}" pid="31" name="FSC#BSVTEMPL@102.1950:FileRespOU">
    <vt:lpwstr>Film</vt:lpwstr>
  </property>
  <property fmtid="{D5CDD505-2E9C-101B-9397-08002B2CF9AE}" pid="32" name="FSC#BSVTEMPL@102.1950:Registrierdatum">
    <vt:lpwstr/>
  </property>
  <property fmtid="{D5CDD505-2E9C-101B-9397-08002B2CF9AE}" pid="33" name="FSC#BSVTEMPL@102.1950:RegPlanPos">
    <vt:lpwstr/>
  </property>
  <property fmtid="{D5CDD505-2E9C-101B-9397-08002B2CF9AE}" pid="34" name="FSC#BSVTEMPL@102.1950:ShortsignCreate">
    <vt:lpwstr/>
  </property>
  <property fmtid="{D5CDD505-2E9C-101B-9397-08002B2CF9AE}" pid="35" name="FSC#BSVTEMPL@102.1950:SubjectSubFile">
    <vt:lpwstr>DE_Abrechnungsformular_Verleihförderung_CH-Filme_2019</vt:lpwstr>
  </property>
  <property fmtid="{D5CDD505-2E9C-101B-9397-08002B2CF9AE}" pid="36" name="FSC#BSVTEMPL@102.1950:SubjectDocument">
    <vt:lpwstr/>
  </property>
  <property fmtid="{D5CDD505-2E9C-101B-9397-08002B2CF9AE}" pid="37" name="FSC#BSVTEMPL@102.1950:TitleDossier">
    <vt:lpwstr>Startförderung - Ready to Archiv</vt:lpwstr>
  </property>
  <property fmtid="{D5CDD505-2E9C-101B-9397-08002B2CF9AE}" pid="38" name="FSC#BSVTEMPL@102.1950:ZusendungAm">
    <vt:lpwstr/>
  </property>
  <property fmtid="{D5CDD505-2E9C-101B-9397-08002B2CF9AE}" pid="39" name="FSC#EDICFG@15.1700:DossierrefSubFile">
    <vt:lpwstr>311.32-00022/00092</vt:lpwstr>
  </property>
  <property fmtid="{D5CDD505-2E9C-101B-9397-08002B2CF9AE}" pid="40" name="FSC#EDICFG@15.1700:UniqueSubFileNumber">
    <vt:lpwstr>20185121-0066</vt:lpwstr>
  </property>
  <property fmtid="{D5CDD505-2E9C-101B-9397-08002B2CF9AE}" pid="41" name="FSC#BSVTEMPL@102.1950:DocumentIDEnhanced">
    <vt:lpwstr>311.32-00022 21.12.2018 Doknr: 66</vt:lpwstr>
  </property>
  <property fmtid="{D5CDD505-2E9C-101B-9397-08002B2CF9AE}" pid="42" name="FSC#EDICFG@15.1700:FileRespInitials">
    <vt:lpwstr/>
  </property>
  <property fmtid="{D5CDD505-2E9C-101B-9397-08002B2CF9AE}" pid="43" name="FSC#EDICFG@15.1700:FileRespOrgD">
    <vt:lpwstr>Film</vt:lpwstr>
  </property>
  <property fmtid="{D5CDD505-2E9C-101B-9397-08002B2CF9AE}" pid="44" name="FSC#EDICFG@15.1700:FileRespOrgF">
    <vt:lpwstr>Cinéma</vt:lpwstr>
  </property>
  <property fmtid="{D5CDD505-2E9C-101B-9397-08002B2CF9AE}" pid="45" name="FSC#EDICFG@15.1700:FileRespOrgE">
    <vt:lpwstr>Film</vt:lpwstr>
  </property>
  <property fmtid="{D5CDD505-2E9C-101B-9397-08002B2CF9AE}" pid="46" name="FSC#EDICFG@15.1700:FileRespOrgI">
    <vt:lpwstr>cinema</vt:lpwstr>
  </property>
  <property fmtid="{D5CDD505-2E9C-101B-9397-08002B2CF9AE}" pid="47" name="FSC#EDICFG@15.1700:FileResponsibleSalutation">
    <vt:lpwstr/>
  </property>
  <property fmtid="{D5CDD505-2E9C-101B-9397-08002B2CF9AE}" pid="48" name="FSC#EDICFG@15.1700:SignerLeft">
    <vt:lpwstr/>
  </property>
  <property fmtid="{D5CDD505-2E9C-101B-9397-08002B2CF9AE}" pid="49" name="FSC#EDICFG@15.1700:SignerLeftFunction">
    <vt:lpwstr/>
  </property>
  <property fmtid="{D5CDD505-2E9C-101B-9397-08002B2CF9AE}" pid="50" name="FSC#EDICFG@15.1700:SignerRight">
    <vt:lpwstr/>
  </property>
  <property fmtid="{D5CDD505-2E9C-101B-9397-08002B2CF9AE}" pid="51" name="FSC#EDICFG@15.1700:SignerRightFunction">
    <vt:lpwstr/>
  </property>
  <property fmtid="{D5CDD505-2E9C-101B-9397-08002B2CF9AE}" pid="52" name="FSC#COOELAK@1.1001:Subject">
    <vt:lpwstr/>
  </property>
  <property fmtid="{D5CDD505-2E9C-101B-9397-08002B2CF9AE}" pid="53" name="FSC#COOELAK@1.1001:FileReference">
    <vt:lpwstr/>
  </property>
  <property fmtid="{D5CDD505-2E9C-101B-9397-08002B2CF9AE}" pid="54" name="FSC#COOELAK@1.1001:FileRefYear">
    <vt:lpwstr>2015</vt:lpwstr>
  </property>
  <property fmtid="{D5CDD505-2E9C-101B-9397-08002B2CF9AE}" pid="55" name="FSC#COOELAK@1.1001:FileRefOrdinal">
    <vt:lpwstr>22</vt:lpwstr>
  </property>
  <property fmtid="{D5CDD505-2E9C-101B-9397-08002B2CF9AE}" pid="56" name="FSC#COOELAK@1.1001:FileRefOU">
    <vt:lpwstr>S Fi</vt:lpwstr>
  </property>
  <property fmtid="{D5CDD505-2E9C-101B-9397-08002B2CF9AE}" pid="57" name="FSC#COOELAK@1.1001:Organization">
    <vt:lpwstr/>
  </property>
  <property fmtid="{D5CDD505-2E9C-101B-9397-08002B2CF9AE}" pid="58" name="FSC#COOELAK@1.1001:Owner">
    <vt:lpwstr>Skerlak Jela</vt:lpwstr>
  </property>
  <property fmtid="{D5CDD505-2E9C-101B-9397-08002B2CF9AE}" pid="59" name="FSC#COOELAK@1.1001:OwnerExtension">
    <vt:lpwstr>+41 58 46 31291</vt:lpwstr>
  </property>
  <property fmtid="{D5CDD505-2E9C-101B-9397-08002B2CF9AE}" pid="60" name="FSC#COOELAK@1.1001:OwnerFaxExtension">
    <vt:lpwstr/>
  </property>
  <property fmtid="{D5CDD505-2E9C-101B-9397-08002B2CF9AE}" pid="61" name="FSC#COOELAK@1.1001:DispatchedBy">
    <vt:lpwstr/>
  </property>
  <property fmtid="{D5CDD505-2E9C-101B-9397-08002B2CF9AE}" pid="62" name="FSC#COOELAK@1.1001:DispatchedAt">
    <vt:lpwstr/>
  </property>
  <property fmtid="{D5CDD505-2E9C-101B-9397-08002B2CF9AE}" pid="63" name="FSC#COOELAK@1.1001:ApprovedBy">
    <vt:lpwstr/>
  </property>
  <property fmtid="{D5CDD505-2E9C-101B-9397-08002B2CF9AE}" pid="64" name="FSC#COOELAK@1.1001:ApprovedAt">
    <vt:lpwstr/>
  </property>
  <property fmtid="{D5CDD505-2E9C-101B-9397-08002B2CF9AE}" pid="65" name="FSC#COOELAK@1.1001:Department">
    <vt:lpwstr>Film, BAK</vt:lpwstr>
  </property>
  <property fmtid="{D5CDD505-2E9C-101B-9397-08002B2CF9AE}" pid="66" name="FSC#COOELAK@1.1001:CreatedAt">
    <vt:lpwstr>21.12.2018</vt:lpwstr>
  </property>
  <property fmtid="{D5CDD505-2E9C-101B-9397-08002B2CF9AE}" pid="67" name="FSC#COOELAK@1.1001:OU">
    <vt:lpwstr>Film, BAK</vt:lpwstr>
  </property>
  <property fmtid="{D5CDD505-2E9C-101B-9397-08002B2CF9AE}" pid="68" name="FSC#COOELAK@1.1001:Priority">
    <vt:lpwstr> ()</vt:lpwstr>
  </property>
  <property fmtid="{D5CDD505-2E9C-101B-9397-08002B2CF9AE}" pid="69" name="FSC#COOELAK@1.1001:ObjBarCode">
    <vt:lpwstr>*COO.2080.106.2.1201684*</vt:lpwstr>
  </property>
  <property fmtid="{D5CDD505-2E9C-101B-9397-08002B2CF9AE}" pid="70" name="FSC#COOELAK@1.1001:RefBarCode">
    <vt:lpwstr>*COO.2080.106.4.1201683*</vt:lpwstr>
  </property>
  <property fmtid="{D5CDD505-2E9C-101B-9397-08002B2CF9AE}" pid="71" name="FSC#COOELAK@1.1001:FileRefBarCode">
    <vt:lpwstr>*311.32-00022*</vt:lpwstr>
  </property>
  <property fmtid="{D5CDD505-2E9C-101B-9397-08002B2CF9AE}" pid="72" name="FSC#COOELAK@1.1001:ExternalRef">
    <vt:lpwstr/>
  </property>
  <property fmtid="{D5CDD505-2E9C-101B-9397-08002B2CF9AE}" pid="73" name="FSC#COOELAK@1.1001:IncomingNumber">
    <vt:lpwstr/>
  </property>
  <property fmtid="{D5CDD505-2E9C-101B-9397-08002B2CF9AE}" pid="74" name="FSC#COOELAK@1.1001:IncomingSubject">
    <vt:lpwstr/>
  </property>
  <property fmtid="{D5CDD505-2E9C-101B-9397-08002B2CF9AE}" pid="75" name="FSC#COOELAK@1.1001:ProcessResponsible">
    <vt:lpwstr/>
  </property>
  <property fmtid="{D5CDD505-2E9C-101B-9397-08002B2CF9AE}" pid="76" name="FSC#COOELAK@1.1001:ProcessResponsiblePhone">
    <vt:lpwstr/>
  </property>
  <property fmtid="{D5CDD505-2E9C-101B-9397-08002B2CF9AE}" pid="77" name="FSC#COOELAK@1.1001:ProcessResponsibleMail">
    <vt:lpwstr/>
  </property>
  <property fmtid="{D5CDD505-2E9C-101B-9397-08002B2CF9AE}" pid="78" name="FSC#COOELAK@1.1001:ProcessResponsibleFax">
    <vt:lpwstr/>
  </property>
  <property fmtid="{D5CDD505-2E9C-101B-9397-08002B2CF9AE}" pid="79" name="FSC#COOELAK@1.1001:ApproverFirstName">
    <vt:lpwstr/>
  </property>
  <property fmtid="{D5CDD505-2E9C-101B-9397-08002B2CF9AE}" pid="80" name="FSC#COOELAK@1.1001:ApproverSurName">
    <vt:lpwstr/>
  </property>
  <property fmtid="{D5CDD505-2E9C-101B-9397-08002B2CF9AE}" pid="81" name="FSC#COOELAK@1.1001:ApproverTitle">
    <vt:lpwstr/>
  </property>
  <property fmtid="{D5CDD505-2E9C-101B-9397-08002B2CF9AE}" pid="82" name="FSC#COOELAK@1.1001:ExternalDate">
    <vt:lpwstr/>
  </property>
  <property fmtid="{D5CDD505-2E9C-101B-9397-08002B2CF9AE}" pid="83" name="FSC#COOELAK@1.1001:SettlementApprovedAt">
    <vt:lpwstr/>
  </property>
  <property fmtid="{D5CDD505-2E9C-101B-9397-08002B2CF9AE}" pid="84" name="FSC#COOELAK@1.1001:BaseNumber">
    <vt:lpwstr>311.32</vt:lpwstr>
  </property>
  <property fmtid="{D5CDD505-2E9C-101B-9397-08002B2CF9AE}" pid="85" name="FSC#COOELAK@1.1001:CurrentUserRolePos">
    <vt:lpwstr>Sachbearbeiter/in</vt:lpwstr>
  </property>
  <property fmtid="{D5CDD505-2E9C-101B-9397-08002B2CF9AE}" pid="86" name="FSC#COOELAK@1.1001:CurrentUserEmail">
    <vt:lpwstr>Franziska.Hunger@bak.admin.ch</vt:lpwstr>
  </property>
  <property fmtid="{D5CDD505-2E9C-101B-9397-08002B2CF9AE}" pid="87" name="FSC#ELAKGOV@1.1001:PersonalSubjGender">
    <vt:lpwstr/>
  </property>
  <property fmtid="{D5CDD505-2E9C-101B-9397-08002B2CF9AE}" pid="88" name="FSC#ELAKGOV@1.1001:PersonalSubjFirstName">
    <vt:lpwstr/>
  </property>
  <property fmtid="{D5CDD505-2E9C-101B-9397-08002B2CF9AE}" pid="89" name="FSC#ELAKGOV@1.1001:PersonalSubjSurName">
    <vt:lpwstr/>
  </property>
  <property fmtid="{D5CDD505-2E9C-101B-9397-08002B2CF9AE}" pid="90" name="FSC#ELAKGOV@1.1001:PersonalSubjSalutation">
    <vt:lpwstr/>
  </property>
  <property fmtid="{D5CDD505-2E9C-101B-9397-08002B2CF9AE}" pid="91" name="FSC#ELAKGOV@1.1001:PersonalSubjAddress">
    <vt:lpwstr/>
  </property>
  <property fmtid="{D5CDD505-2E9C-101B-9397-08002B2CF9AE}" pid="92" name="FSC#ATSTATECFG@1.1001:Office">
    <vt:lpwstr/>
  </property>
  <property fmtid="{D5CDD505-2E9C-101B-9397-08002B2CF9AE}" pid="93" name="FSC#ATSTATECFG@1.1001:Agent">
    <vt:lpwstr/>
  </property>
  <property fmtid="{D5CDD505-2E9C-101B-9397-08002B2CF9AE}" pid="94" name="FSC#ATSTATECFG@1.1001:AgentPhone">
    <vt:lpwstr/>
  </property>
  <property fmtid="{D5CDD505-2E9C-101B-9397-08002B2CF9AE}" pid="95" name="FSC#ATSTATECFG@1.1001:DepartmentFax">
    <vt:lpwstr/>
  </property>
  <property fmtid="{D5CDD505-2E9C-101B-9397-08002B2CF9AE}" pid="96" name="FSC#ATSTATECFG@1.1001:DepartmentEmail">
    <vt:lpwstr/>
  </property>
  <property fmtid="{D5CDD505-2E9C-101B-9397-08002B2CF9AE}" pid="97" name="FSC#ATSTATECFG@1.1001:SubfileDate">
    <vt:lpwstr/>
  </property>
  <property fmtid="{D5CDD505-2E9C-101B-9397-08002B2CF9AE}" pid="98" name="FSC#ATSTATECFG@1.1001:SubfileSubject">
    <vt:lpwstr>DE_Abrechnungsformular_Verleihförderung_CH-Filme_2019</vt:lpwstr>
  </property>
  <property fmtid="{D5CDD505-2E9C-101B-9397-08002B2CF9AE}" pid="99" name="FSC#ATSTATECFG@1.1001:DepartmentZipCode">
    <vt:lpwstr>3003</vt:lpwstr>
  </property>
  <property fmtid="{D5CDD505-2E9C-101B-9397-08002B2CF9AE}" pid="100" name="FSC#ATSTATECFG@1.1001:DepartmentCountry">
    <vt:lpwstr/>
  </property>
  <property fmtid="{D5CDD505-2E9C-101B-9397-08002B2CF9AE}" pid="101" name="FSC#ATSTATECFG@1.1001:DepartmentCity">
    <vt:lpwstr>Bern</vt:lpwstr>
  </property>
  <property fmtid="{D5CDD505-2E9C-101B-9397-08002B2CF9AE}" pid="102" name="FSC#ATSTATECFG@1.1001:DepartmentStreet">
    <vt:lpwstr>Hallwylstrasse 15</vt:lpwstr>
  </property>
  <property fmtid="{D5CDD505-2E9C-101B-9397-08002B2CF9AE}" pid="103" name="FSC#ATSTATECFG@1.1001:DepartmentDVR">
    <vt:lpwstr/>
  </property>
  <property fmtid="{D5CDD505-2E9C-101B-9397-08002B2CF9AE}" pid="104" name="FSC#ATSTATECFG@1.1001:DepartmentUID">
    <vt:lpwstr/>
  </property>
  <property fmtid="{D5CDD505-2E9C-101B-9397-08002B2CF9AE}" pid="105" name="FSC#ATSTATECFG@1.1001:SubfileReference">
    <vt:lpwstr>311.32-00022/00092</vt:lpwstr>
  </property>
  <property fmtid="{D5CDD505-2E9C-101B-9397-08002B2CF9AE}" pid="106" name="FSC#ATSTATECFG@1.1001:Clause">
    <vt:lpwstr/>
  </property>
  <property fmtid="{D5CDD505-2E9C-101B-9397-08002B2CF9AE}" pid="107" name="FSC#ATSTATECFG@1.1001:ApprovedSignature">
    <vt:lpwstr/>
  </property>
  <property fmtid="{D5CDD505-2E9C-101B-9397-08002B2CF9AE}" pid="108" name="FSC#ATSTATECFG@1.1001:BankAccount">
    <vt:lpwstr/>
  </property>
  <property fmtid="{D5CDD505-2E9C-101B-9397-08002B2CF9AE}" pid="109" name="FSC#ATSTATECFG@1.1001:BankAccountOwner">
    <vt:lpwstr/>
  </property>
  <property fmtid="{D5CDD505-2E9C-101B-9397-08002B2CF9AE}" pid="110" name="FSC#ATSTATECFG@1.1001:BankInstitute">
    <vt:lpwstr/>
  </property>
  <property fmtid="{D5CDD505-2E9C-101B-9397-08002B2CF9AE}" pid="111" name="FSC#ATSTATECFG@1.1001:BankAccountID">
    <vt:lpwstr/>
  </property>
  <property fmtid="{D5CDD505-2E9C-101B-9397-08002B2CF9AE}" pid="112" name="FSC#ATSTATECFG@1.1001:BankAccountIBAN">
    <vt:lpwstr/>
  </property>
  <property fmtid="{D5CDD505-2E9C-101B-9397-08002B2CF9AE}" pid="113" name="FSC#ATSTATECFG@1.1001:BankAccountBIC">
    <vt:lpwstr/>
  </property>
  <property fmtid="{D5CDD505-2E9C-101B-9397-08002B2CF9AE}" pid="114" name="FSC#ATSTATECFG@1.1001:BankName">
    <vt:lpwstr/>
  </property>
  <property fmtid="{D5CDD505-2E9C-101B-9397-08002B2CF9AE}" pid="115" name="FSC#COOSYSTEM@1.1:Container">
    <vt:lpwstr>COO.2080.106.2.1201684</vt:lpwstr>
  </property>
  <property fmtid="{D5CDD505-2E9C-101B-9397-08002B2CF9AE}" pid="116" name="FSC#FSCFOLIO@1.1001:docpropproject">
    <vt:lpwstr/>
  </property>
  <property fmtid="{D5CDD505-2E9C-101B-9397-08002B2CF9AE}" pid="117" name="MSIP_Label_245c3252-146d-46f3-8062-82cd8c8d7e7d_Enabled">
    <vt:lpwstr>true</vt:lpwstr>
  </property>
  <property fmtid="{D5CDD505-2E9C-101B-9397-08002B2CF9AE}" pid="118" name="MSIP_Label_245c3252-146d-46f3-8062-82cd8c8d7e7d_SetDate">
    <vt:lpwstr>2025-05-23T09:51:33Z</vt:lpwstr>
  </property>
  <property fmtid="{D5CDD505-2E9C-101B-9397-08002B2CF9AE}" pid="119" name="MSIP_Label_245c3252-146d-46f3-8062-82cd8c8d7e7d_Method">
    <vt:lpwstr>Privileged</vt:lpwstr>
  </property>
  <property fmtid="{D5CDD505-2E9C-101B-9397-08002B2CF9AE}" pid="120" name="MSIP_Label_245c3252-146d-46f3-8062-82cd8c8d7e7d_Name">
    <vt:lpwstr>L1</vt:lpwstr>
  </property>
  <property fmtid="{D5CDD505-2E9C-101B-9397-08002B2CF9AE}" pid="121" name="MSIP_Label_245c3252-146d-46f3-8062-82cd8c8d7e7d_SiteId">
    <vt:lpwstr>6ae27add-8276-4a38-88c1-3a9c1f973767</vt:lpwstr>
  </property>
  <property fmtid="{D5CDD505-2E9C-101B-9397-08002B2CF9AE}" pid="122" name="MSIP_Label_245c3252-146d-46f3-8062-82cd8c8d7e7d_ActionId">
    <vt:lpwstr>79f3619e-25b5-443d-ac3e-ffd6aca3142a</vt:lpwstr>
  </property>
  <property fmtid="{D5CDD505-2E9C-101B-9397-08002B2CF9AE}" pid="123" name="MSIP_Label_245c3252-146d-46f3-8062-82cd8c8d7e7d_ContentBits">
    <vt:lpwstr>0</vt:lpwstr>
  </property>
  <property fmtid="{D5CDD505-2E9C-101B-9397-08002B2CF9AE}" pid="124" name="Label">
    <vt:lpwstr>Not Classified</vt:lpwstr>
  </property>
</Properties>
</file>