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ate1904="1"/>
  <mc:AlternateContent xmlns:mc="http://schemas.openxmlformats.org/markup-compatibility/2006">
    <mc:Choice Requires="x15">
      <x15ac:absPath xmlns:x15ac="http://schemas.microsoft.com/office/spreadsheetml/2010/11/ac" url="M:\Org\FILM\Bereich\Transfer Sektion\Filmförderung\Korrektur Vorlagen 2024\Modèles site internet + FPF (sans modèles lettres)\Budgets + décomptes_2024\"/>
    </mc:Choice>
  </mc:AlternateContent>
  <xr:revisionPtr revIDLastSave="0" documentId="13_ncr:1_{16CC5C61-24DE-45A2-BF82-FFA31746A3BC}" xr6:coauthVersionLast="47" xr6:coauthVersionMax="47" xr10:uidLastSave="{00000000-0000-0000-0000-000000000000}"/>
  <workbookProtection workbookPassword="9C93" lockStructure="1"/>
  <bookViews>
    <workbookView xWindow="-2460" yWindow="-21330" windowWidth="17400" windowHeight="20595" activeTab="1" xr2:uid="{00000000-000D-0000-FFFF-FFFF00000000}"/>
  </bookViews>
  <sheets>
    <sheet name="-" sheetId="2" r:id="rId1"/>
    <sheet name="Budget OFC " sheetId="1" r:id="rId2"/>
  </sheets>
  <definedNames>
    <definedName name="_xlnm.Print_Area" localSheetId="1">'Budget OFC '!$A$1:$G$369</definedName>
    <definedName name="_xlnm.Print_Titles" localSheetId="1">'Budget OFC '!$57:$58</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3" i="1" l="1"/>
  <c r="G360" i="1"/>
  <c r="G359" i="1"/>
  <c r="G358" i="1"/>
  <c r="F358" i="1"/>
  <c r="F359" i="1"/>
  <c r="G295" i="1" l="1"/>
  <c r="G221" i="1" l="1"/>
  <c r="G222" i="1"/>
  <c r="G220" i="1"/>
  <c r="G348" i="1"/>
  <c r="F195" i="1"/>
  <c r="G195" i="1" s="1"/>
  <c r="F67" i="1"/>
  <c r="G67" i="1" s="1"/>
  <c r="F68" i="1"/>
  <c r="G68" i="1" s="1"/>
  <c r="F69" i="1"/>
  <c r="G69" i="1"/>
  <c r="F70" i="1"/>
  <c r="G70" i="1" s="1"/>
  <c r="F66" i="1"/>
  <c r="G66" i="1" s="1"/>
  <c r="G65" i="1"/>
  <c r="G64" i="1"/>
  <c r="G353" i="1"/>
  <c r="G351" i="1" s="1"/>
  <c r="G354" i="1"/>
  <c r="G352" i="1"/>
  <c r="G347" i="1"/>
  <c r="G337" i="1"/>
  <c r="G338" i="1"/>
  <c r="G339" i="1"/>
  <c r="G340" i="1"/>
  <c r="G341" i="1"/>
  <c r="G342" i="1"/>
  <c r="G343" i="1"/>
  <c r="G336" i="1"/>
  <c r="G319" i="1"/>
  <c r="G320" i="1"/>
  <c r="G321" i="1"/>
  <c r="G318" i="1"/>
  <c r="G311" i="1"/>
  <c r="G312" i="1"/>
  <c r="G313" i="1"/>
  <c r="G314" i="1"/>
  <c r="G310" i="1"/>
  <c r="G306" i="1"/>
  <c r="G305" i="1"/>
  <c r="F302" i="1"/>
  <c r="G302" i="1" s="1"/>
  <c r="F303" i="1"/>
  <c r="F304" i="1"/>
  <c r="F301" i="1"/>
  <c r="F293" i="1"/>
  <c r="G293" i="1" s="1"/>
  <c r="F292" i="1"/>
  <c r="G292" i="1" s="1"/>
  <c r="G291" i="1" s="1"/>
  <c r="G271" i="1"/>
  <c r="G272" i="1"/>
  <c r="G273" i="1"/>
  <c r="G274" i="1"/>
  <c r="G275" i="1"/>
  <c r="G276" i="1"/>
  <c r="G277" i="1"/>
  <c r="G270" i="1"/>
  <c r="F260" i="1"/>
  <c r="G260" i="1" s="1"/>
  <c r="F261" i="1"/>
  <c r="G261" i="1" s="1"/>
  <c r="F262" i="1"/>
  <c r="G262" i="1" s="1"/>
  <c r="F263" i="1"/>
  <c r="G263" i="1" s="1"/>
  <c r="F264" i="1"/>
  <c r="G264" i="1" s="1"/>
  <c r="F265" i="1"/>
  <c r="F266" i="1"/>
  <c r="G266" i="1" s="1"/>
  <c r="G265" i="1"/>
  <c r="F259" i="1"/>
  <c r="G259" i="1" s="1"/>
  <c r="G246" i="1"/>
  <c r="G247" i="1"/>
  <c r="G248" i="1"/>
  <c r="G249" i="1"/>
  <c r="G250" i="1"/>
  <c r="G251" i="1"/>
  <c r="G252" i="1"/>
  <c r="G253" i="1"/>
  <c r="G254" i="1"/>
  <c r="G245" i="1"/>
  <c r="G230" i="1"/>
  <c r="G231" i="1"/>
  <c r="G232" i="1"/>
  <c r="G233" i="1"/>
  <c r="G234" i="1"/>
  <c r="G235" i="1"/>
  <c r="G236" i="1"/>
  <c r="G229" i="1"/>
  <c r="F151" i="1"/>
  <c r="F152" i="1"/>
  <c r="G152" i="1" s="1"/>
  <c r="F150" i="1"/>
  <c r="G150" i="1" s="1"/>
  <c r="F101" i="1"/>
  <c r="G101" i="1" s="1"/>
  <c r="F102" i="1"/>
  <c r="G102" i="1" s="1"/>
  <c r="F103" i="1"/>
  <c r="G103" i="1" s="1"/>
  <c r="F104" i="1"/>
  <c r="G104" i="1" s="1"/>
  <c r="F105" i="1"/>
  <c r="G105" i="1" s="1"/>
  <c r="F106" i="1"/>
  <c r="F100" i="1"/>
  <c r="G100" i="1" s="1"/>
  <c r="F113" i="1"/>
  <c r="G113" i="1" s="1"/>
  <c r="G330" i="1"/>
  <c r="G331" i="1"/>
  <c r="G332" i="1"/>
  <c r="G94" i="1"/>
  <c r="F202" i="1"/>
  <c r="G202" i="1" s="1"/>
  <c r="F196" i="1"/>
  <c r="G196" i="1" s="1"/>
  <c r="F197" i="1"/>
  <c r="G197" i="1" s="1"/>
  <c r="F198" i="1"/>
  <c r="G198" i="1" s="1"/>
  <c r="F199" i="1"/>
  <c r="G199" i="1" s="1"/>
  <c r="F200" i="1"/>
  <c r="G200" i="1" s="1"/>
  <c r="F201" i="1"/>
  <c r="G201" i="1" s="1"/>
  <c r="F203" i="1"/>
  <c r="G203" i="1" s="1"/>
  <c r="G346" i="1"/>
  <c r="G329" i="1"/>
  <c r="G301" i="1"/>
  <c r="G303" i="1"/>
  <c r="G304" i="1"/>
  <c r="F285" i="1"/>
  <c r="G285" i="1" s="1"/>
  <c r="F286" i="1"/>
  <c r="G286" i="1" s="1"/>
  <c r="F287" i="1"/>
  <c r="G287" i="1"/>
  <c r="F288" i="1"/>
  <c r="G288" i="1"/>
  <c r="G219" i="1"/>
  <c r="G212" i="1"/>
  <c r="G211" i="1" s="1"/>
  <c r="G208" i="1" s="1"/>
  <c r="G36" i="1" s="1"/>
  <c r="G213" i="1"/>
  <c r="G214" i="1"/>
  <c r="G215" i="1"/>
  <c r="G216" i="1"/>
  <c r="G217" i="1"/>
  <c r="G106" i="1"/>
  <c r="F114" i="1"/>
  <c r="G114" i="1" s="1"/>
  <c r="F118" i="1"/>
  <c r="G118" i="1" s="1"/>
  <c r="G117" i="1" s="1"/>
  <c r="F122" i="1"/>
  <c r="G122" i="1" s="1"/>
  <c r="F123" i="1"/>
  <c r="G123" i="1"/>
  <c r="F124" i="1"/>
  <c r="G124" i="1" s="1"/>
  <c r="F125" i="1"/>
  <c r="G125" i="1" s="1"/>
  <c r="F126" i="1"/>
  <c r="G126" i="1" s="1"/>
  <c r="F130" i="1"/>
  <c r="G130" i="1" s="1"/>
  <c r="G129" i="1" s="1"/>
  <c r="F138" i="1"/>
  <c r="G138" i="1" s="1"/>
  <c r="F139" i="1"/>
  <c r="G139" i="1"/>
  <c r="F140" i="1"/>
  <c r="G140" i="1" s="1"/>
  <c r="F144" i="1"/>
  <c r="G144" i="1" s="1"/>
  <c r="F145" i="1"/>
  <c r="G145" i="1" s="1"/>
  <c r="F146" i="1"/>
  <c r="G146" i="1" s="1"/>
  <c r="G151" i="1"/>
  <c r="F156" i="1"/>
  <c r="G156" i="1" s="1"/>
  <c r="F157" i="1"/>
  <c r="G157" i="1" s="1"/>
  <c r="F158" i="1"/>
  <c r="G158" i="1"/>
  <c r="F159" i="1"/>
  <c r="G159" i="1" s="1"/>
  <c r="F160" i="1"/>
  <c r="G160" i="1"/>
  <c r="F164" i="1"/>
  <c r="G164" i="1" s="1"/>
  <c r="F165" i="1"/>
  <c r="G165" i="1"/>
  <c r="F166" i="1"/>
  <c r="G166" i="1" s="1"/>
  <c r="F167" i="1"/>
  <c r="G167" i="1"/>
  <c r="F175" i="1"/>
  <c r="G175" i="1" s="1"/>
  <c r="F176" i="1"/>
  <c r="G176" i="1" s="1"/>
  <c r="F177" i="1"/>
  <c r="G177" i="1" s="1"/>
  <c r="F178" i="1"/>
  <c r="G178" i="1"/>
  <c r="F179" i="1"/>
  <c r="G179" i="1"/>
  <c r="F180" i="1"/>
  <c r="G180" i="1" s="1"/>
  <c r="F181" i="1"/>
  <c r="G181" i="1" s="1"/>
  <c r="F182" i="1"/>
  <c r="G182" i="1" s="1"/>
  <c r="F183" i="1"/>
  <c r="G183" i="1"/>
  <c r="F187" i="1"/>
  <c r="G187" i="1"/>
  <c r="F188" i="1"/>
  <c r="G188" i="1" s="1"/>
  <c r="F189" i="1"/>
  <c r="G189" i="1" s="1"/>
  <c r="F190" i="1"/>
  <c r="G190" i="1" s="1"/>
  <c r="F191" i="1"/>
  <c r="G191" i="1" s="1"/>
  <c r="G86" i="1"/>
  <c r="G72" i="1"/>
  <c r="G76" i="1"/>
  <c r="G81" i="1"/>
  <c r="G95" i="1"/>
  <c r="G96" i="1"/>
  <c r="G357" i="1"/>
  <c r="E20" i="1"/>
  <c r="A101" i="1"/>
  <c r="A102" i="1" s="1"/>
  <c r="A103" i="1" s="1"/>
  <c r="A104" i="1" s="1"/>
  <c r="G112" i="1" l="1"/>
  <c r="G309" i="1"/>
  <c r="G335" i="1"/>
  <c r="G186" i="1"/>
  <c r="G137" i="1"/>
  <c r="G258" i="1"/>
  <c r="G269" i="1"/>
  <c r="G40" i="1" s="1"/>
  <c r="G121" i="1"/>
  <c r="G109" i="1" s="1"/>
  <c r="G30" i="1" s="1"/>
  <c r="G93" i="1"/>
  <c r="G63" i="1"/>
  <c r="G328" i="1"/>
  <c r="G325" i="1" s="1"/>
  <c r="G44" i="1" s="1"/>
  <c r="G149" i="1"/>
  <c r="G155" i="1"/>
  <c r="G163" i="1"/>
  <c r="G143" i="1"/>
  <c r="G134" i="1" s="1"/>
  <c r="G32" i="1" s="1"/>
  <c r="G174" i="1"/>
  <c r="G99" i="1"/>
  <c r="G60" i="1" s="1"/>
  <c r="G28" i="1" s="1"/>
  <c r="G194" i="1"/>
  <c r="G284" i="1"/>
  <c r="G300" i="1"/>
  <c r="G317" i="1"/>
  <c r="G228" i="1"/>
  <c r="G244" i="1"/>
  <c r="G225" i="1" s="1"/>
  <c r="G38" i="1" s="1"/>
  <c r="G171" i="1" l="1"/>
  <c r="G34" i="1" s="1"/>
  <c r="G281" i="1"/>
  <c r="G42" i="1" s="1"/>
  <c r="G47" i="1" s="1"/>
  <c r="F363" i="1" l="1"/>
  <c r="G49" i="1" s="1"/>
  <c r="F366" i="1"/>
  <c r="G366" i="1" s="1"/>
  <c r="G51" i="1" s="1"/>
  <c r="G54" i="1" l="1"/>
</calcChain>
</file>

<file path=xl/sharedStrings.xml><?xml version="1.0" encoding="utf-8"?>
<sst xmlns="http://schemas.openxmlformats.org/spreadsheetml/2006/main" count="447" uniqueCount="245">
  <si>
    <t>Composition originale</t>
  </si>
  <si>
    <t>Droits sur œuvre préexistante</t>
  </si>
  <si>
    <t>Droits mécaniques</t>
  </si>
  <si>
    <t>Droits divers</t>
  </si>
  <si>
    <t>Droits sur textes</t>
  </si>
  <si>
    <t>Extraits de films</t>
  </si>
  <si>
    <t>Droits sur photos</t>
  </si>
  <si>
    <t>Droits sur œuvres d'art</t>
  </si>
  <si>
    <t>Droits d'utilisation de sons</t>
  </si>
  <si>
    <t>Traductions</t>
  </si>
  <si>
    <t>Frais d'édition du scénario</t>
  </si>
  <si>
    <t>Préparation</t>
  </si>
  <si>
    <t>Développement des personnages</t>
  </si>
  <si>
    <t>Etude de mouvements</t>
  </si>
  <si>
    <t>Recherches visuelles: couleurs, design, décor</t>
  </si>
  <si>
    <t>Frais d'essais techniques image et son</t>
  </si>
  <si>
    <t>Frais d'édition du dossier</t>
  </si>
  <si>
    <t>Salaires production et réalisation</t>
  </si>
  <si>
    <t>Production</t>
  </si>
  <si>
    <t>Producteur-trice</t>
  </si>
  <si>
    <t>jours</t>
  </si>
  <si>
    <t>Coproducteur-trice</t>
  </si>
  <si>
    <t>Réalisation</t>
  </si>
  <si>
    <t>Réalisateur-trice</t>
  </si>
  <si>
    <t>Direction de production</t>
  </si>
  <si>
    <t>Directeur-trice de production</t>
  </si>
  <si>
    <t>Assistant-e de production</t>
  </si>
  <si>
    <t>Secrétariat</t>
  </si>
  <si>
    <t>Comptable</t>
  </si>
  <si>
    <t>Attaché-e de presse</t>
  </si>
  <si>
    <t>Assistanat réalisation</t>
  </si>
  <si>
    <t>Assistant-e de réalisation</t>
  </si>
  <si>
    <t>Prises de vue</t>
  </si>
  <si>
    <t>Chef -fe opérateure-trice</t>
  </si>
  <si>
    <t>Assistant-e opérateur-trice</t>
  </si>
  <si>
    <t>Photographe de plateau</t>
  </si>
  <si>
    <t>Eclairage / Machinerie</t>
  </si>
  <si>
    <t>Chef-fe électricien-ne</t>
  </si>
  <si>
    <t>Eclairagiste</t>
  </si>
  <si>
    <t>Machiniste</t>
  </si>
  <si>
    <t>Modélisation</t>
  </si>
  <si>
    <t>Moulage personnages</t>
  </si>
  <si>
    <t>Peintre personnages</t>
  </si>
  <si>
    <t>Construction décor</t>
  </si>
  <si>
    <t>Menuisier</t>
  </si>
  <si>
    <t>Peintre set</t>
  </si>
  <si>
    <t>Moulage set/accessoires</t>
  </si>
  <si>
    <t>Décorateur-trice</t>
  </si>
  <si>
    <t>Assistant-e décorateur-trice</t>
  </si>
  <si>
    <t>Chef-fe animateur-trice</t>
  </si>
  <si>
    <t>Animateur-trice 1</t>
  </si>
  <si>
    <t>Animateur-trice 2</t>
  </si>
  <si>
    <t>Assistant-e animateur-trice</t>
  </si>
  <si>
    <t>Scans dessins</t>
  </si>
  <si>
    <t>Vectorisation dessins</t>
  </si>
  <si>
    <t>Colorisation personnages</t>
  </si>
  <si>
    <t>Animation et mouvements de caméra</t>
  </si>
  <si>
    <t>Texture</t>
  </si>
  <si>
    <t>Eclairage</t>
  </si>
  <si>
    <t>Rendering</t>
  </si>
  <si>
    <t>Compositing et exportation</t>
  </si>
  <si>
    <r>
      <t>Compositing personnage</t>
    </r>
    <r>
      <rPr>
        <sz val="9"/>
        <color indexed="8"/>
        <rFont val="Geneva"/>
      </rPr>
      <t>s/décors</t>
    </r>
  </si>
  <si>
    <t>Corrections, retouches</t>
  </si>
  <si>
    <t>Enregistrement et exportation des données</t>
  </si>
  <si>
    <t>Charges sociales</t>
  </si>
  <si>
    <t>Charges sociales Suisse</t>
  </si>
  <si>
    <t>AVS/AC/APG/AI</t>
  </si>
  <si>
    <t>Frais de gestion AVS</t>
  </si>
  <si>
    <t>Allocations familiales</t>
  </si>
  <si>
    <t>Prévoyance professionnelle (LPP)</t>
  </si>
  <si>
    <t>Assurance accidents professionnels (SUVA, AAP)</t>
  </si>
  <si>
    <t>Assurance accidents non-professionnels (SUVA, AANP)</t>
  </si>
  <si>
    <t>Charges sociales étranger</t>
  </si>
  <si>
    <t>Scénaristes</t>
  </si>
  <si>
    <t>Technicien-ne-s</t>
  </si>
  <si>
    <t>Studio et moyens techniques</t>
  </si>
  <si>
    <t>Studio et moyens techniques 2D / 3D</t>
  </si>
  <si>
    <t>Location studio</t>
  </si>
  <si>
    <r>
      <t>Consom</t>
    </r>
    <r>
      <rPr>
        <sz val="9"/>
        <color indexed="8"/>
        <rFont val="Geneva"/>
      </rPr>
      <t>mables matériel graphique</t>
    </r>
  </si>
  <si>
    <t xml:space="preserve">Ordinateur et Software 2D </t>
  </si>
  <si>
    <t>Ordinateur et Software 3D</t>
  </si>
  <si>
    <t>Consommables ordinateur</t>
  </si>
  <si>
    <t>Studio et moyens techniques animation de volumes</t>
  </si>
  <si>
    <t>Location studio animation de volumes</t>
  </si>
  <si>
    <t>Location salle de montage</t>
  </si>
  <si>
    <t>Location Caméra spéciale</t>
  </si>
  <si>
    <t>Location appareils photo</t>
  </si>
  <si>
    <t>Location matériel son</t>
  </si>
  <si>
    <t>Location matériel d'éclairage</t>
  </si>
  <si>
    <t>Matériel pour personnages</t>
  </si>
  <si>
    <t>Matériel pour set/décors</t>
  </si>
  <si>
    <t>Consommables</t>
  </si>
  <si>
    <t>Composition de la musique</t>
  </si>
  <si>
    <t>Sujet</t>
  </si>
  <si>
    <t>Storyboard</t>
  </si>
  <si>
    <t>Layout</t>
  </si>
  <si>
    <t>Line Test</t>
  </si>
  <si>
    <t xml:space="preserve">Scanner </t>
  </si>
  <si>
    <t>Animation</t>
  </si>
  <si>
    <t>Papier</t>
  </si>
  <si>
    <t>Total</t>
  </si>
  <si>
    <t>%</t>
  </si>
  <si>
    <t>Line Tester</t>
  </si>
  <si>
    <t>Format</t>
  </si>
  <si>
    <t>CHF</t>
  </si>
  <si>
    <t>Studio</t>
  </si>
  <si>
    <t>Préproduction et droits</t>
  </si>
  <si>
    <t>Droits d'adaption de l'œuvre préexistante</t>
  </si>
  <si>
    <t>Synopsis/Exposé</t>
  </si>
  <si>
    <t>Scénariste (honoraires)</t>
  </si>
  <si>
    <t>Co-scénariste (honoraires)</t>
  </si>
  <si>
    <t>Collaborateur-trice au scénario</t>
  </si>
  <si>
    <t>Conseiller-ère au scénario</t>
  </si>
  <si>
    <t>Dialoguiste</t>
  </si>
  <si>
    <t>Recherches</t>
  </si>
  <si>
    <t>Documentation</t>
  </si>
  <si>
    <t>Iconographie</t>
  </si>
  <si>
    <t>Droits d'auteurs</t>
  </si>
  <si>
    <t>Droits d'auteur scénariste</t>
  </si>
  <si>
    <t>Droits d'auteur co-scénariste</t>
  </si>
  <si>
    <t>Droits d'auteur réalisateur-trice</t>
  </si>
  <si>
    <t>Droits musicaux</t>
  </si>
  <si>
    <t>Générique et bande-annonce</t>
  </si>
  <si>
    <t>Conception générique</t>
  </si>
  <si>
    <t>Travaux titres générique</t>
  </si>
  <si>
    <t>Conception bande-annonce</t>
  </si>
  <si>
    <t>Travaux titres bande-annonce</t>
  </si>
  <si>
    <t>Frais techniques bande-annonce</t>
  </si>
  <si>
    <t>Sous-titrage</t>
  </si>
  <si>
    <t>Traduction</t>
  </si>
  <si>
    <t>Assurances / Frais divers</t>
  </si>
  <si>
    <t>Assurances</t>
  </si>
  <si>
    <t>Assurances spécialisées</t>
  </si>
  <si>
    <t>Assurance matériel technique</t>
  </si>
  <si>
    <t>Reconfection documents de travail</t>
  </si>
  <si>
    <t>Publicité</t>
  </si>
  <si>
    <t>Projections pour vente, distributions, festivals, presse</t>
  </si>
  <si>
    <r>
      <t>Conception affiche, annonce,</t>
    </r>
    <r>
      <rPr>
        <sz val="9"/>
        <color indexed="10"/>
        <rFont val="Geneva"/>
      </rPr>
      <t xml:space="preserve"> </t>
    </r>
    <r>
      <rPr>
        <sz val="9"/>
        <color indexed="8"/>
        <rFont val="Geneva"/>
      </rPr>
      <t>affichage</t>
    </r>
  </si>
  <si>
    <t>Dossiers de presse</t>
  </si>
  <si>
    <t>Traduction dossier de presse</t>
  </si>
  <si>
    <t>Avant-première</t>
  </si>
  <si>
    <t>Frais d'avocats et taxes professionnelles</t>
  </si>
  <si>
    <t>Frais d'avocats</t>
  </si>
  <si>
    <t>Taxes professionnelles</t>
  </si>
  <si>
    <t>Frais financiers</t>
  </si>
  <si>
    <t>Intérêts financiers</t>
  </si>
  <si>
    <t>Frais bancaires</t>
  </si>
  <si>
    <t>Risque de change</t>
  </si>
  <si>
    <t>TVA après déduction de l'impôt préalable</t>
  </si>
  <si>
    <t>Frais généraux</t>
  </si>
  <si>
    <t>Imprévus</t>
  </si>
  <si>
    <t>Filmlook, FX, Green-Box</t>
  </si>
  <si>
    <t>Titre du film</t>
  </si>
  <si>
    <t>Version originale</t>
  </si>
  <si>
    <t>Durée en minutes</t>
  </si>
  <si>
    <t>Date</t>
  </si>
  <si>
    <t>Animation Key: personnages et effets</t>
  </si>
  <si>
    <t>Animation In-between: personnages et effets</t>
  </si>
  <si>
    <t>Dessins au net, Clean up</t>
  </si>
  <si>
    <t>salaire de base</t>
  </si>
  <si>
    <t>Montage image</t>
  </si>
  <si>
    <t>Copies DVD</t>
  </si>
  <si>
    <t>TOTAL PARTIEL</t>
  </si>
  <si>
    <t>TOTAL FRAIS DE REALISATION</t>
  </si>
  <si>
    <t>Assurance responsabilité civile sur salaires</t>
  </si>
  <si>
    <t>Durée de production</t>
  </si>
  <si>
    <t>Supplement vacances</t>
  </si>
  <si>
    <t>minutes</t>
  </si>
  <si>
    <t>semaines</t>
  </si>
  <si>
    <t>Budget détaillé pour films d'animation</t>
  </si>
  <si>
    <t>Défraiements / Frais d'hébergement / Voyages / Transports / Frais de bureau</t>
  </si>
  <si>
    <t>Modélisation des personnages</t>
  </si>
  <si>
    <t>%  de</t>
  </si>
  <si>
    <t>%   de</t>
  </si>
  <si>
    <t xml:space="preserve"> vac. inclus</t>
  </si>
  <si>
    <t>Son et musique</t>
  </si>
  <si>
    <t>Location bureau</t>
  </si>
  <si>
    <t>Matériel de bureau, photocopies</t>
  </si>
  <si>
    <t>Téléphones mobiles, fax</t>
  </si>
  <si>
    <t>Location studio son, incl. ingénieur-e du son</t>
  </si>
  <si>
    <t>Prises de son</t>
  </si>
  <si>
    <t>Voix narrateur-trice</t>
  </si>
  <si>
    <t>Voix dialogues</t>
  </si>
  <si>
    <t>Bruitages et ambiances</t>
  </si>
  <si>
    <t>Mixage</t>
  </si>
  <si>
    <t>Défraiements</t>
  </si>
  <si>
    <t>Frais d'hébergement</t>
  </si>
  <si>
    <t>Voyages</t>
  </si>
  <si>
    <t>Location véhicules et essence</t>
  </si>
  <si>
    <t>Transports et frais de douane</t>
  </si>
  <si>
    <t>Audiodesciption</t>
  </si>
  <si>
    <t>Sous-titrage pour malentendants</t>
  </si>
  <si>
    <t>Film Marketing Coaching FMC</t>
  </si>
  <si>
    <t>DCP</t>
  </si>
  <si>
    <t>Fabrication DCP</t>
  </si>
  <si>
    <t>Fabrication PAD</t>
  </si>
  <si>
    <t>Exports tout formats</t>
  </si>
  <si>
    <t>Traductions et frais d'édition scénario et dossier</t>
  </si>
  <si>
    <t>Fabrication image 2D traditionel</t>
  </si>
  <si>
    <t xml:space="preserve">Layout </t>
  </si>
  <si>
    <t>Fabrication image 3D</t>
  </si>
  <si>
    <t>mois</t>
  </si>
  <si>
    <t>Création puppet / rigging</t>
  </si>
  <si>
    <t>Arrière-plans / décors</t>
  </si>
  <si>
    <t>Animatic 3D</t>
  </si>
  <si>
    <t>Conformation et exportation</t>
  </si>
  <si>
    <t>Correction des couleurs, étalonnage</t>
  </si>
  <si>
    <t>Compositing FX</t>
  </si>
  <si>
    <r>
      <t xml:space="preserve">Modelisation des </t>
    </r>
    <r>
      <rPr>
        <sz val="9"/>
        <rFont val="Geneva"/>
      </rPr>
      <t>personnages et objets</t>
    </r>
  </si>
  <si>
    <r>
      <t xml:space="preserve">Modélisation des </t>
    </r>
    <r>
      <rPr>
        <sz val="9"/>
        <rFont val="Geneva"/>
      </rPr>
      <t>décors</t>
    </r>
  </si>
  <si>
    <t>Materiel pour accessoires</t>
  </si>
  <si>
    <t>Copie DCP Cinémathèque</t>
  </si>
  <si>
    <t>Laboratoire - travaux vidéo</t>
  </si>
  <si>
    <t xml:space="preserve">Plan de tournage </t>
  </si>
  <si>
    <t>Fabrication image 2D puppet - digital cut out</t>
  </si>
  <si>
    <t>unité</t>
  </si>
  <si>
    <t>nombre</t>
  </si>
  <si>
    <t>Ferme de rendu (render farm)</t>
  </si>
  <si>
    <t>Location atelier de construction personnages et décor</t>
  </si>
  <si>
    <t>Location caméra vidéo</t>
  </si>
  <si>
    <t>Animation FX et particules</t>
  </si>
  <si>
    <t>Analyse bande son</t>
  </si>
  <si>
    <t>Banc-titre</t>
  </si>
  <si>
    <t>Photographe professionnel</t>
  </si>
  <si>
    <t>Dépenses image volume / stop-motion / analogique</t>
  </si>
  <si>
    <t>Dépenses image 2D analogique / digitale et 3D digitale</t>
  </si>
  <si>
    <t>Post-production et laboratoires</t>
  </si>
  <si>
    <t>pièces</t>
  </si>
  <si>
    <t>prix</t>
  </si>
  <si>
    <t>salaires / prix</t>
  </si>
  <si>
    <t xml:space="preserve"> prix</t>
  </si>
  <si>
    <t>salaire de base / prix</t>
  </si>
  <si>
    <t>L'indemnité vacances est calculée avec un taux de 8.33% pour tous les salaires.  Si les personnes ont moins de 20 ans ou plus de 50, il faut calculer avec un taux de 10.6%</t>
  </si>
  <si>
    <t>Ne calculer les montants pour les allocutions familiales dans leur totalité que si la société n'est pas libérée de son devoir de contribution (d'usage dans le canton de Zurich). Si la société est libérée de son devoir de contribution, il faut calculer uniquement les allocutions enfants attendues.</t>
  </si>
  <si>
    <t>SUVA, Assurance accidents non-professionnels peut être reportée sur les collaborateurs, si cela est le cas, rien ne doit être calculé ici.</t>
  </si>
  <si>
    <t>Le taux de pourcentage pour les charges sociales à l'étranger doit correspondre au taux en vigueur dans le pays en question.</t>
  </si>
  <si>
    <t>0.5 % pour les films de cinéma et 0.25 % pour les films de télévision sur les contributions financières de la télévision et sur les moyens d'encouragements provenant de la Confédération et des Cantons. Ne peut être demandé que par des membres des associations SFP et GARP.</t>
  </si>
  <si>
    <t>Mettre la somme des contributions de la télévision, de l'OFC et des Cantons</t>
  </si>
  <si>
    <t xml:space="preserve">Animatic </t>
  </si>
  <si>
    <t>Création des riggs / weighting</t>
  </si>
  <si>
    <t>Animation FX</t>
  </si>
  <si>
    <t>TVA Suisse</t>
  </si>
  <si>
    <t>TVA hôtels Suisse</t>
  </si>
  <si>
    <t>TVA non-récupérable</t>
  </si>
  <si>
    <t>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</si>
</sst>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9"/>
      <name val="Geneva"/>
    </font>
    <font>
      <b/>
      <sz val="9"/>
      <name val="Geneva"/>
    </font>
    <font>
      <sz val="9"/>
      <name val="Geneva"/>
    </font>
    <font>
      <sz val="11"/>
      <name val="Geneva"/>
    </font>
    <font>
      <b/>
      <sz val="10"/>
      <name val="Geneva"/>
    </font>
    <font>
      <b/>
      <sz val="14"/>
      <name val="Arial Baltic"/>
      <family val="2"/>
    </font>
    <font>
      <sz val="9"/>
      <color indexed="8"/>
      <name val="Geneva"/>
    </font>
    <font>
      <sz val="9"/>
      <color indexed="10"/>
      <name val="Geneva"/>
    </font>
    <font>
      <sz val="11"/>
      <name val="Arial"/>
      <family val="2"/>
    </font>
    <font>
      <sz val="9"/>
      <name val="Arial"/>
      <family val="2"/>
    </font>
    <font>
      <sz val="9"/>
      <name val="Geneva"/>
    </font>
    <font>
      <u/>
      <sz val="9"/>
      <color theme="10"/>
      <name val="Geneva"/>
    </font>
    <font>
      <u/>
      <sz val="9"/>
      <color theme="11"/>
      <name val="Geneva"/>
    </font>
    <font>
      <sz val="10"/>
      <name val="Geneva"/>
    </font>
    <font>
      <sz val="10"/>
      <name val="Arial"/>
      <family val="2"/>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theme="7" tint="0.79998168889431442"/>
        <bgColor indexed="64"/>
      </patternFill>
    </fill>
    <fill>
      <patternFill patternType="solid">
        <fgColor rgb="FFCCFFFF"/>
        <bgColor indexed="64"/>
      </patternFill>
    </fill>
  </fills>
  <borders count="22">
    <border>
      <left/>
      <right/>
      <top/>
      <bottom/>
      <diagonal/>
    </border>
    <border>
      <left/>
      <right/>
      <top/>
      <bottom style="hair">
        <color auto="1"/>
      </bottom>
      <diagonal/>
    </border>
    <border>
      <left/>
      <right/>
      <top style="hair">
        <color auto="1"/>
      </top>
      <bottom style="hair">
        <color auto="1"/>
      </bottom>
      <diagonal/>
    </border>
    <border>
      <left/>
      <right/>
      <top style="thin">
        <color auto="1"/>
      </top>
      <bottom style="thin">
        <color auto="1"/>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style="medium">
        <color auto="1"/>
      </bottom>
      <diagonal/>
    </border>
    <border>
      <left style="hair">
        <color auto="1"/>
      </left>
      <right style="hair">
        <color auto="1"/>
      </right>
      <top/>
      <bottom/>
      <diagonal/>
    </border>
    <border>
      <left style="hair">
        <color auto="1"/>
      </left>
      <right style="hair">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right/>
      <top/>
      <bottom style="thin">
        <color auto="1"/>
      </bottom>
      <diagonal/>
    </border>
    <border>
      <left style="hair">
        <color auto="1"/>
      </left>
      <right style="hair">
        <color auto="1"/>
      </right>
      <top style="medium">
        <color auto="1"/>
      </top>
      <bottom/>
      <diagonal/>
    </border>
    <border>
      <left/>
      <right style="medium">
        <color auto="1"/>
      </right>
      <top style="medium">
        <color auto="1"/>
      </top>
      <bottom style="medium">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s>
  <cellStyleXfs count="58">
    <xf numFmtId="0" fontId="0" fillId="0" borderId="0"/>
    <xf numFmtId="9"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xf numFmtId="4" fontId="13" fillId="0" borderId="0" applyFont="0" applyFill="0" applyBorder="0" applyAlignment="0" applyProtection="0"/>
  </cellStyleXfs>
  <cellXfs count="141">
    <xf numFmtId="0" fontId="0" fillId="0" borderId="0" xfId="0"/>
    <xf numFmtId="14" fontId="0" fillId="0" borderId="0" xfId="0" applyNumberFormat="1"/>
    <xf numFmtId="0" fontId="0" fillId="0" borderId="0" xfId="0" applyAlignment="1">
      <alignment horizontal="right"/>
    </xf>
    <xf numFmtId="0" fontId="2" fillId="0" borderId="0" xfId="0" applyFont="1"/>
    <xf numFmtId="0" fontId="0" fillId="0" borderId="0" xfId="0" applyBorder="1"/>
    <xf numFmtId="0" fontId="1" fillId="0" borderId="0" xfId="0" applyFont="1" applyBorder="1"/>
    <xf numFmtId="0" fontId="3" fillId="0" borderId="1" xfId="0" applyFont="1" applyBorder="1"/>
    <xf numFmtId="164" fontId="3" fillId="0" borderId="1" xfId="0" applyNumberFormat="1" applyFont="1" applyBorder="1"/>
    <xf numFmtId="0" fontId="3" fillId="0" borderId="2" xfId="0" applyFont="1" applyBorder="1"/>
    <xf numFmtId="164" fontId="3" fillId="0" borderId="2" xfId="0" applyNumberFormat="1" applyFont="1" applyBorder="1"/>
    <xf numFmtId="0" fontId="0" fillId="0" borderId="3" xfId="0" applyBorder="1"/>
    <xf numFmtId="0" fontId="1" fillId="0" borderId="3" xfId="0" applyFont="1" applyBorder="1"/>
    <xf numFmtId="0" fontId="1" fillId="0" borderId="4" xfId="0" applyFont="1" applyBorder="1"/>
    <xf numFmtId="0" fontId="0" fillId="0" borderId="4" xfId="0" applyBorder="1"/>
    <xf numFmtId="0" fontId="4" fillId="0" borderId="0" xfId="0" applyFont="1" applyBorder="1"/>
    <xf numFmtId="0" fontId="0" fillId="0" borderId="1" xfId="0" applyBorder="1"/>
    <xf numFmtId="0" fontId="0" fillId="0" borderId="5" xfId="0" applyBorder="1"/>
    <xf numFmtId="0" fontId="1" fillId="0" borderId="5" xfId="0" applyFont="1" applyBorder="1"/>
    <xf numFmtId="0" fontId="0" fillId="0" borderId="0" xfId="0" applyAlignment="1">
      <alignment horizontal="center"/>
    </xf>
    <xf numFmtId="0" fontId="0" fillId="0" borderId="0" xfId="0" applyAlignment="1">
      <alignment horizontal="left"/>
    </xf>
    <xf numFmtId="0" fontId="1" fillId="0" borderId="3" xfId="0" applyFont="1" applyBorder="1" applyAlignment="1">
      <alignment horizontal="left"/>
    </xf>
    <xf numFmtId="0" fontId="0" fillId="0" borderId="7" xfId="0" applyBorder="1"/>
    <xf numFmtId="0" fontId="0" fillId="0" borderId="8" xfId="0" applyBorder="1"/>
    <xf numFmtId="0" fontId="1" fillId="0" borderId="6" xfId="0" applyFont="1" applyBorder="1" applyAlignment="1">
      <alignment horizontal="left"/>
    </xf>
    <xf numFmtId="0" fontId="0" fillId="0" borderId="0" xfId="0" applyBorder="1" applyAlignment="1">
      <alignment horizontal="left"/>
    </xf>
    <xf numFmtId="0" fontId="1" fillId="0" borderId="9"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4" fontId="1" fillId="0" borderId="0" xfId="0" applyNumberFormat="1" applyFont="1" applyBorder="1"/>
    <xf numFmtId="0" fontId="1" fillId="0" borderId="0" xfId="0" applyFont="1" applyBorder="1" applyAlignment="1">
      <alignment horizontal="left"/>
    </xf>
    <xf numFmtId="4" fontId="1" fillId="0" borderId="8" xfId="0" applyNumberFormat="1" applyFont="1"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4" fontId="0" fillId="0" borderId="4" xfId="0" applyNumberFormat="1" applyBorder="1" applyAlignment="1">
      <alignment horizontal="center"/>
    </xf>
    <xf numFmtId="4" fontId="1" fillId="0" borderId="0" xfId="0" applyNumberFormat="1" applyFont="1" applyAlignment="1">
      <alignment horizontal="center"/>
    </xf>
    <xf numFmtId="0" fontId="0" fillId="0" borderId="2" xfId="0" applyBorder="1"/>
    <xf numFmtId="4" fontId="3" fillId="0" borderId="1" xfId="0" applyNumberFormat="1" applyFont="1" applyBorder="1"/>
    <xf numFmtId="0" fontId="5" fillId="0" borderId="3" xfId="0" applyFont="1" applyBorder="1"/>
    <xf numFmtId="0" fontId="0" fillId="0" borderId="10" xfId="0" applyBorder="1"/>
    <xf numFmtId="0" fontId="0" fillId="0" borderId="0" xfId="0" applyFill="1" applyAlignment="1">
      <alignment horizontal="center"/>
    </xf>
    <xf numFmtId="4" fontId="2" fillId="0" borderId="0" xfId="0" applyNumberFormat="1" applyFont="1" applyBorder="1"/>
    <xf numFmtId="0" fontId="2" fillId="0" borderId="0" xfId="0" applyFont="1" applyBorder="1"/>
    <xf numFmtId="0" fontId="2" fillId="0" borderId="5" xfId="0" applyFont="1" applyBorder="1"/>
    <xf numFmtId="14" fontId="0" fillId="0" borderId="1" xfId="1" applyNumberFormat="1" applyFont="1" applyBorder="1"/>
    <xf numFmtId="4" fontId="4" fillId="0" borderId="0" xfId="0" applyNumberFormat="1" applyFont="1" applyBorder="1" applyAlignment="1">
      <alignment horizontal="right"/>
    </xf>
    <xf numFmtId="4" fontId="2" fillId="0" borderId="11" xfId="0" applyNumberFormat="1" applyFont="1" applyBorder="1"/>
    <xf numFmtId="4" fontId="2" fillId="0" borderId="7" xfId="0" applyNumberFormat="1" applyFont="1" applyBorder="1"/>
    <xf numFmtId="0" fontId="2" fillId="0" borderId="12" xfId="0" applyFont="1" applyBorder="1"/>
    <xf numFmtId="0" fontId="2" fillId="0" borderId="7" xfId="0" applyFont="1" applyBorder="1"/>
    <xf numFmtId="4" fontId="2" fillId="0" borderId="13" xfId="0" applyNumberFormat="1" applyFont="1" applyBorder="1"/>
    <xf numFmtId="4" fontId="1" fillId="0" borderId="5" xfId="0" applyNumberFormat="1" applyFont="1" applyBorder="1"/>
    <xf numFmtId="4" fontId="2" fillId="0" borderId="5" xfId="0" applyNumberFormat="1" applyFont="1" applyBorder="1"/>
    <xf numFmtId="0" fontId="0" fillId="0" borderId="12" xfId="0" applyBorder="1"/>
    <xf numFmtId="4" fontId="1" fillId="2" borderId="15" xfId="0" applyNumberFormat="1" applyFont="1" applyFill="1" applyBorder="1"/>
    <xf numFmtId="4" fontId="1" fillId="2" borderId="10" xfId="0" applyNumberFormat="1" applyFont="1" applyFill="1" applyBorder="1"/>
    <xf numFmtId="4" fontId="2" fillId="2" borderId="7" xfId="0" applyNumberFormat="1" applyFont="1" applyFill="1" applyBorder="1"/>
    <xf numFmtId="0" fontId="0" fillId="2" borderId="0" xfId="0" applyFill="1" applyAlignment="1">
      <alignment horizontal="center"/>
    </xf>
    <xf numFmtId="0" fontId="6" fillId="0" borderId="0" xfId="0" applyFont="1"/>
    <xf numFmtId="0" fontId="8" fillId="0" borderId="1" xfId="0" applyFont="1" applyBorder="1"/>
    <xf numFmtId="0" fontId="8" fillId="0" borderId="2" xfId="0" applyFont="1" applyBorder="1"/>
    <xf numFmtId="0" fontId="0" fillId="0" borderId="14" xfId="0" applyBorder="1"/>
    <xf numFmtId="0" fontId="0" fillId="0" borderId="9" xfId="0" applyBorder="1" applyAlignment="1">
      <alignment horizontal="left"/>
    </xf>
    <xf numFmtId="4" fontId="0" fillId="0" borderId="3" xfId="0" applyNumberFormat="1" applyBorder="1"/>
    <xf numFmtId="4" fontId="0" fillId="0" borderId="3" xfId="0" applyNumberFormat="1" applyBorder="1" applyAlignment="1">
      <alignment horizontal="center"/>
    </xf>
    <xf numFmtId="2" fontId="2" fillId="2" borderId="11" xfId="0" applyNumberFormat="1" applyFont="1" applyFill="1" applyBorder="1"/>
    <xf numFmtId="2" fontId="2" fillId="2" borderId="7" xfId="0" applyNumberFormat="1" applyFont="1" applyFill="1" applyBorder="1"/>
    <xf numFmtId="4" fontId="1" fillId="2" borderId="10" xfId="0" applyNumberFormat="1" applyFont="1" applyFill="1" applyBorder="1" applyAlignment="1">
      <alignment horizontal="right"/>
    </xf>
    <xf numFmtId="4" fontId="0" fillId="2" borderId="4" xfId="0" applyNumberFormat="1" applyFill="1" applyBorder="1" applyAlignment="1">
      <alignment horizontal="center"/>
    </xf>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5" fillId="0" borderId="0" xfId="0" applyFont="1" applyBorder="1"/>
    <xf numFmtId="0" fontId="0" fillId="0" borderId="19" xfId="0" applyBorder="1" applyAlignment="1">
      <alignment horizontal="left"/>
    </xf>
    <xf numFmtId="0" fontId="0" fillId="0" borderId="1" xfId="0" applyBorder="1" applyAlignment="1">
      <alignment horizontal="center"/>
    </xf>
    <xf numFmtId="4" fontId="2" fillId="0" borderId="20" xfId="0" applyNumberFormat="1" applyFont="1" applyBorder="1"/>
    <xf numFmtId="0" fontId="2" fillId="0" borderId="20" xfId="0" applyFont="1" applyBorder="1"/>
    <xf numFmtId="0" fontId="0" fillId="0" borderId="21" xfId="0" applyBorder="1" applyAlignment="1">
      <alignment horizontal="center"/>
    </xf>
    <xf numFmtId="0" fontId="9" fillId="0" borderId="0" xfId="0" applyFont="1" applyFill="1"/>
    <xf numFmtId="0" fontId="10" fillId="0" borderId="0" xfId="0" applyNumberFormat="1" applyFont="1" applyAlignment="1">
      <alignment horizontal="center"/>
    </xf>
    <xf numFmtId="0" fontId="9" fillId="0" borderId="0" xfId="0" applyFont="1" applyFill="1" applyBorder="1"/>
    <xf numFmtId="0" fontId="10" fillId="0" borderId="0" xfId="0" applyFont="1" applyFill="1" applyBorder="1"/>
    <xf numFmtId="2" fontId="2" fillId="2" borderId="15" xfId="0" applyNumberFormat="1" applyFont="1" applyFill="1" applyBorder="1"/>
    <xf numFmtId="0" fontId="0" fillId="0" borderId="0" xfId="0" applyFill="1" applyBorder="1"/>
    <xf numFmtId="4" fontId="2" fillId="0" borderId="7" xfId="0" applyNumberFormat="1" applyFont="1" applyFill="1" applyBorder="1"/>
    <xf numFmtId="2" fontId="2" fillId="0" borderId="0" xfId="0" applyNumberFormat="1" applyFont="1" applyFill="1" applyBorder="1"/>
    <xf numFmtId="0" fontId="0" fillId="0" borderId="0" xfId="0" applyFont="1" applyFill="1" applyBorder="1"/>
    <xf numFmtId="4" fontId="2" fillId="0" borderId="0" xfId="0" applyNumberFormat="1" applyFont="1" applyFill="1" applyBorder="1"/>
    <xf numFmtId="0" fontId="0" fillId="3" borderId="0" xfId="0" applyFill="1"/>
    <xf numFmtId="0" fontId="1" fillId="3" borderId="9" xfId="0" applyFont="1" applyFill="1" applyBorder="1" applyAlignment="1">
      <alignment horizontal="left"/>
    </xf>
    <xf numFmtId="0" fontId="1" fillId="3" borderId="3" xfId="0" applyFont="1" applyFill="1" applyBorder="1"/>
    <xf numFmtId="0" fontId="0" fillId="3" borderId="3" xfId="0" applyFill="1" applyBorder="1" applyAlignment="1">
      <alignment horizontal="center"/>
    </xf>
    <xf numFmtId="4" fontId="2" fillId="3" borderId="7" xfId="0" applyNumberFormat="1" applyFont="1" applyFill="1" applyBorder="1"/>
    <xf numFmtId="0" fontId="0" fillId="0" borderId="0" xfId="0" applyFont="1" applyAlignment="1">
      <alignment horizontal="center"/>
    </xf>
    <xf numFmtId="0" fontId="0" fillId="0" borderId="0" xfId="0" applyFont="1"/>
    <xf numFmtId="0" fontId="0" fillId="0" borderId="0" xfId="0" applyFill="1"/>
    <xf numFmtId="0" fontId="0" fillId="0" borderId="0" xfId="0" applyFill="1" applyBorder="1" applyAlignment="1">
      <alignment horizontal="left"/>
    </xf>
    <xf numFmtId="0" fontId="1" fillId="3" borderId="3" xfId="0" applyFont="1" applyFill="1" applyBorder="1" applyAlignment="1">
      <alignment horizontal="left"/>
    </xf>
    <xf numFmtId="0" fontId="6" fillId="0" borderId="0" xfId="0" applyFont="1" applyFill="1"/>
    <xf numFmtId="0" fontId="0" fillId="3" borderId="0" xfId="0" applyFont="1" applyFill="1" applyBorder="1"/>
    <xf numFmtId="0" fontId="1" fillId="3" borderId="4" xfId="0" applyFont="1" applyFill="1" applyBorder="1"/>
    <xf numFmtId="0" fontId="0" fillId="0" borderId="17" xfId="0" applyFill="1" applyBorder="1" applyAlignment="1">
      <alignment horizontal="left"/>
    </xf>
    <xf numFmtId="0" fontId="1" fillId="0" borderId="5" xfId="0" applyFont="1" applyBorder="1" applyAlignment="1">
      <alignment horizontal="left"/>
    </xf>
    <xf numFmtId="0" fontId="0" fillId="0" borderId="1" xfId="0" applyBorder="1" applyAlignment="1">
      <alignment horizontal="left"/>
    </xf>
    <xf numFmtId="2" fontId="2" fillId="2" borderId="0" xfId="0" applyNumberFormat="1" applyFont="1" applyFill="1" applyBorder="1"/>
    <xf numFmtId="0" fontId="2" fillId="3" borderId="7" xfId="0" applyFont="1" applyFill="1" applyBorder="1"/>
    <xf numFmtId="0" fontId="0" fillId="0" borderId="3" xfId="0" applyFill="1" applyBorder="1" applyAlignment="1">
      <alignment horizontal="center"/>
    </xf>
    <xf numFmtId="0" fontId="0" fillId="0" borderId="1" xfId="0" applyFill="1" applyBorder="1" applyAlignment="1">
      <alignment horizontal="center"/>
    </xf>
    <xf numFmtId="0" fontId="0" fillId="0" borderId="4" xfId="0" applyFill="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0" fillId="0" borderId="0" xfId="0" applyFont="1" applyFill="1" applyAlignment="1">
      <alignment horizontal="center"/>
    </xf>
    <xf numFmtId="0" fontId="0" fillId="0" borderId="0" xfId="0" applyNumberFormat="1" applyFont="1" applyFill="1" applyAlignment="1">
      <alignment horizontal="center"/>
    </xf>
    <xf numFmtId="4" fontId="0" fillId="0" borderId="4" xfId="0" applyNumberFormat="1" applyFill="1" applyBorder="1" applyAlignment="1">
      <alignment horizontal="center"/>
    </xf>
    <xf numFmtId="4" fontId="1" fillId="0" borderId="0" xfId="0" applyNumberFormat="1" applyFont="1" applyFill="1" applyAlignment="1">
      <alignment horizontal="center"/>
    </xf>
    <xf numFmtId="0" fontId="0" fillId="0" borderId="2" xfId="0" applyFill="1" applyBorder="1" applyAlignment="1">
      <alignment horizontal="center"/>
    </xf>
    <xf numFmtId="14" fontId="0" fillId="0" borderId="0" xfId="0" applyNumberFormat="1" applyFill="1" applyAlignment="1">
      <alignment horizontal="center"/>
    </xf>
    <xf numFmtId="4" fontId="0" fillId="0" borderId="3" xfId="0" applyNumberFormat="1" applyFill="1" applyBorder="1" applyAlignment="1">
      <alignment horizontal="center"/>
    </xf>
    <xf numFmtId="4" fontId="1" fillId="0" borderId="5" xfId="0" applyNumberFormat="1" applyFont="1" applyFill="1" applyBorder="1"/>
    <xf numFmtId="2" fontId="2" fillId="0" borderId="7" xfId="0" applyNumberFormat="1" applyFont="1" applyFill="1" applyBorder="1"/>
    <xf numFmtId="0" fontId="0" fillId="7" borderId="0" xfId="0" applyFill="1" applyAlignment="1">
      <alignment horizontal="center"/>
    </xf>
    <xf numFmtId="0" fontId="0" fillId="8" borderId="0" xfId="0" applyFill="1" applyAlignment="1">
      <alignment horizontal="center"/>
    </xf>
    <xf numFmtId="0" fontId="0" fillId="6" borderId="0" xfId="0" applyFill="1" applyAlignment="1">
      <alignment horizontal="center"/>
    </xf>
    <xf numFmtId="0" fontId="0" fillId="7" borderId="1" xfId="0" applyFill="1" applyBorder="1" applyAlignment="1">
      <alignment horizontal="center"/>
    </xf>
    <xf numFmtId="3" fontId="14" fillId="4" borderId="0" xfId="56" applyNumberFormat="1" applyFont="1" applyFill="1" applyBorder="1" applyAlignment="1">
      <alignment horizontal="left"/>
    </xf>
    <xf numFmtId="0" fontId="14" fillId="4" borderId="0" xfId="56" applyFont="1" applyFill="1"/>
    <xf numFmtId="4" fontId="14" fillId="4" borderId="0" xfId="56" applyNumberFormat="1" applyFont="1" applyFill="1"/>
    <xf numFmtId="3" fontId="14" fillId="5" borderId="0" xfId="56" applyNumberFormat="1" applyFont="1" applyFill="1" applyBorder="1" applyAlignment="1">
      <alignment horizontal="left" vertical="center" wrapText="1"/>
    </xf>
    <xf numFmtId="0" fontId="14" fillId="0" borderId="0" xfId="56" applyFont="1" applyBorder="1" applyAlignment="1">
      <alignment vertical="center" wrapText="1"/>
    </xf>
    <xf numFmtId="3" fontId="14" fillId="4" borderId="0" xfId="56" applyNumberFormat="1" applyFont="1" applyFill="1" applyBorder="1" applyAlignment="1">
      <alignment horizontal="left" vertical="center" wrapText="1"/>
    </xf>
    <xf numFmtId="3" fontId="14" fillId="3" borderId="0" xfId="56" applyNumberFormat="1" applyFont="1" applyFill="1" applyBorder="1" applyAlignment="1">
      <alignment horizontal="left" vertical="center" wrapText="1"/>
    </xf>
    <xf numFmtId="0" fontId="14" fillId="3" borderId="0" xfId="56" applyFont="1" applyFill="1" applyBorder="1" applyAlignment="1">
      <alignment vertical="center" wrapText="1"/>
    </xf>
    <xf numFmtId="3" fontId="14" fillId="7" borderId="0" xfId="56" applyNumberFormat="1" applyFont="1" applyFill="1" applyBorder="1" applyAlignment="1">
      <alignment horizontal="left" vertical="center" wrapText="1"/>
    </xf>
    <xf numFmtId="0" fontId="14" fillId="7" borderId="0" xfId="56" applyFont="1" applyFill="1" applyBorder="1" applyAlignment="1">
      <alignment vertical="center" wrapText="1"/>
    </xf>
    <xf numFmtId="4" fontId="1" fillId="2" borderId="0" xfId="0" applyNumberFormat="1" applyFont="1" applyFill="1" applyBorder="1"/>
    <xf numFmtId="0" fontId="0" fillId="0" borderId="0" xfId="0" applyFont="1" applyBorder="1"/>
    <xf numFmtId="10" fontId="0" fillId="0" borderId="0" xfId="0" applyNumberFormat="1" applyAlignment="1">
      <alignment horizontal="center"/>
    </xf>
    <xf numFmtId="2" fontId="0" fillId="0" borderId="0" xfId="0" applyNumberFormat="1" applyBorder="1" applyAlignment="1">
      <alignment horizontal="center"/>
    </xf>
    <xf numFmtId="2" fontId="0" fillId="0" borderId="0" xfId="0" applyNumberFormat="1" applyAlignment="1">
      <alignment horizontal="center"/>
    </xf>
    <xf numFmtId="9" fontId="0" fillId="0" borderId="0" xfId="1" applyFont="1" applyAlignment="1">
      <alignment horizontal="center"/>
    </xf>
  </cellXfs>
  <cellStyles count="58">
    <cellStyle name="Besuchter Hyperlink" xfId="3" builtinId="9" hidden="1"/>
    <cellStyle name="Besuchter Hyperlink" xfId="5" builtinId="9" hidden="1"/>
    <cellStyle name="Besuchter Hyperlink" xfId="7" builtinId="9" hidden="1"/>
    <cellStyle name="Besuchter Hyperlink" xfId="9" builtinId="9" hidden="1"/>
    <cellStyle name="Besuchter Hyperlink" xfId="11" builtinId="9" hidden="1"/>
    <cellStyle name="Besuchter Hyperlink" xfId="13" builtinId="9" hidden="1"/>
    <cellStyle name="Besuchter Hyperlink" xfId="15" builtinId="9" hidden="1"/>
    <cellStyle name="Besuchter Hyperlink" xfId="17" builtinId="9" hidden="1"/>
    <cellStyle name="Besuchter Hyperlink" xfId="19" builtinId="9" hidden="1"/>
    <cellStyle name="Besuchter Hyperlink" xfId="21" builtinId="9" hidden="1"/>
    <cellStyle name="Besuchter Hyperlink" xfId="23" builtinId="9" hidden="1"/>
    <cellStyle name="Besuchter Hyperlink" xfId="25" builtinId="9" hidden="1"/>
    <cellStyle name="Besuchter Hyperlink" xfId="27" builtinId="9" hidden="1"/>
    <cellStyle name="Besuchter Hyperlink" xfId="29" builtinId="9" hidden="1"/>
    <cellStyle name="Besuchter Hyperlink" xfId="31" builtinId="9" hidden="1"/>
    <cellStyle name="Besuchter Hyperlink" xfId="33" builtinId="9" hidden="1"/>
    <cellStyle name="Besuchter Hyperlink" xfId="35" builtinId="9" hidden="1"/>
    <cellStyle name="Besuchter Hyperlink" xfId="37" builtinId="9" hidden="1"/>
    <cellStyle name="Besuchter Hyperlink" xfId="39" builtinId="9" hidden="1"/>
    <cellStyle name="Besuchter Hyperlink" xfId="41" builtinId="9" hidden="1"/>
    <cellStyle name="Besuchter Hyperlink" xfId="43" builtinId="9" hidden="1"/>
    <cellStyle name="Besuchter Hyperlink" xfId="45" builtinId="9" hidden="1"/>
    <cellStyle name="Besuchter Hyperlink" xfId="47" builtinId="9" hidden="1"/>
    <cellStyle name="Besuchter Hyperlink" xfId="49" builtinId="9" hidden="1"/>
    <cellStyle name="Besuchter Hyperlink" xfId="51" builtinId="9" hidden="1"/>
    <cellStyle name="Besuchter Hyperlink" xfId="53" builtinId="9" hidden="1"/>
    <cellStyle name="Besuchter Hyperlink" xfId="55" builtinId="9" hidden="1"/>
    <cellStyle name="Link" xfId="2" builtinId="8" hidden="1"/>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Milliers 2" xfId="57" xr:uid="{00000000-0005-0000-0000-000036000000}"/>
    <cellStyle name="Normal 2" xfId="56" xr:uid="{00000000-0005-0000-0000-000038000000}"/>
    <cellStyle name="Prozent" xfId="1" builtinId="5"/>
    <cellStyle name="Standard"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19050</xdr:rowOff>
    </xdr:from>
    <xdr:to>
      <xdr:col>1</xdr:col>
      <xdr:colOff>2228850</xdr:colOff>
      <xdr:row>3</xdr:row>
      <xdr:rowOff>104775</xdr:rowOff>
    </xdr:to>
    <xdr:pic>
      <xdr:nvPicPr>
        <xdr:cNvPr id="1030" name="Picture 1" descr="Logo Schweizerische Eidgenossenschaft">
          <a:extLst>
            <a:ext uri="{FF2B5EF4-FFF2-40B4-BE49-F238E27FC236}">
              <a16:creationId xmlns:a16="http://schemas.microsoft.com/office/drawing/2014/main" id="{00000000-0008-0000-0100-00000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0050" y="19050"/>
          <a:ext cx="2219325" cy="542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RowHeight="11.5"/>
  <sheetData/>
  <phoneticPr fontId="0"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AJ1342"/>
  <sheetViews>
    <sheetView tabSelected="1" topLeftCell="A148" zoomScaleNormal="100" workbookViewId="0">
      <selection activeCell="B67" sqref="B67"/>
    </sheetView>
  </sheetViews>
  <sheetFormatPr baseColWidth="10" defaultRowHeight="11.5" outlineLevelCol="1"/>
  <cols>
    <col min="1" max="1" width="6.8984375" style="19" customWidth="1"/>
    <col min="2" max="2" width="46.296875" customWidth="1"/>
    <col min="3" max="3" width="10.296875" customWidth="1"/>
    <col min="4" max="4" width="6.09765625" style="41" customWidth="1"/>
    <col min="5" max="5" width="17.3984375" bestFit="1" customWidth="1"/>
    <col min="6" max="7" width="10.296875" customWidth="1"/>
    <col min="9" max="9" width="11.09765625" hidden="1" customWidth="1" outlineLevel="1"/>
    <col min="10" max="10" width="11.3984375" collapsed="1"/>
  </cols>
  <sheetData>
    <row r="8" spans="1:7" ht="18">
      <c r="A8" s="63"/>
      <c r="B8" s="39" t="s">
        <v>169</v>
      </c>
      <c r="C8" s="10"/>
      <c r="D8" s="107"/>
      <c r="E8" s="10"/>
      <c r="F8" s="10"/>
      <c r="G8" s="40"/>
    </row>
    <row r="9" spans="1:7" ht="18">
      <c r="A9" s="24"/>
      <c r="B9" s="73"/>
      <c r="C9" s="4"/>
      <c r="D9" s="110"/>
      <c r="E9" s="4"/>
      <c r="F9" s="4"/>
      <c r="G9" s="4"/>
    </row>
    <row r="10" spans="1:7" ht="18">
      <c r="A10" s="24"/>
      <c r="B10" s="73"/>
      <c r="C10" s="4"/>
      <c r="D10" s="110"/>
      <c r="E10" s="4"/>
      <c r="F10" s="4"/>
      <c r="G10" s="4"/>
    </row>
    <row r="11" spans="1:7" ht="14">
      <c r="B11" s="60" t="s">
        <v>152</v>
      </c>
      <c r="C11" s="15"/>
      <c r="D11" s="108"/>
      <c r="E11" s="15"/>
      <c r="F11" s="15"/>
      <c r="G11" s="15"/>
    </row>
    <row r="12" spans="1:7" ht="14">
      <c r="B12" s="6" t="s">
        <v>18</v>
      </c>
      <c r="C12" s="37"/>
      <c r="D12" s="116"/>
      <c r="E12" s="37"/>
      <c r="F12" s="37"/>
      <c r="G12" s="37"/>
    </row>
    <row r="13" spans="1:7" ht="14">
      <c r="B13" s="8" t="s">
        <v>105</v>
      </c>
      <c r="C13" s="15"/>
      <c r="D13" s="108"/>
      <c r="E13" s="15"/>
      <c r="F13" s="15"/>
      <c r="G13" s="9"/>
    </row>
    <row r="14" spans="1:7" ht="14">
      <c r="B14" s="60" t="s">
        <v>22</v>
      </c>
      <c r="C14" s="37"/>
      <c r="D14" s="116"/>
      <c r="E14" s="37"/>
      <c r="F14" s="37"/>
      <c r="G14" s="37"/>
    </row>
    <row r="15" spans="1:7" ht="14">
      <c r="B15" s="60" t="s">
        <v>153</v>
      </c>
      <c r="C15" s="37"/>
      <c r="D15" s="116"/>
      <c r="E15" s="37"/>
      <c r="F15" s="37"/>
      <c r="G15" s="37"/>
    </row>
    <row r="16" spans="1:7" ht="14">
      <c r="B16" s="60" t="s">
        <v>103</v>
      </c>
      <c r="C16" s="37"/>
      <c r="D16" s="116"/>
      <c r="E16" s="37"/>
      <c r="F16" s="37"/>
      <c r="G16" s="37"/>
    </row>
    <row r="17" spans="1:7" ht="14">
      <c r="B17" s="61" t="s">
        <v>154</v>
      </c>
      <c r="C17" s="15"/>
      <c r="D17" s="108"/>
      <c r="E17" s="15"/>
      <c r="F17" s="15"/>
      <c r="G17" s="38" t="s">
        <v>167</v>
      </c>
    </row>
    <row r="18" spans="1:7" ht="14">
      <c r="B18" s="8" t="s">
        <v>165</v>
      </c>
      <c r="C18" s="15"/>
      <c r="D18" s="108"/>
      <c r="E18" s="15"/>
      <c r="F18" s="15"/>
      <c r="G18" s="7" t="s">
        <v>168</v>
      </c>
    </row>
    <row r="19" spans="1:7" ht="14">
      <c r="B19" s="6" t="s">
        <v>166</v>
      </c>
      <c r="C19" s="15"/>
      <c r="D19" s="108"/>
      <c r="E19" s="15">
        <v>8.33</v>
      </c>
      <c r="F19" s="15"/>
      <c r="G19" s="7" t="s">
        <v>101</v>
      </c>
    </row>
    <row r="20" spans="1:7" ht="14">
      <c r="B20" s="6" t="s">
        <v>155</v>
      </c>
      <c r="C20" s="15"/>
      <c r="D20" s="108"/>
      <c r="E20" s="45">
        <f ca="1">TODAY()</f>
        <v>43799</v>
      </c>
      <c r="F20" s="15"/>
      <c r="G20" s="15"/>
    </row>
    <row r="22" spans="1:7" ht="13">
      <c r="B22" s="14"/>
      <c r="C22" s="4"/>
      <c r="D22" s="110"/>
      <c r="E22" s="4"/>
      <c r="F22" s="4"/>
      <c r="G22" s="4"/>
    </row>
    <row r="25" spans="1:7" ht="13">
      <c r="G25" s="46" t="s">
        <v>100</v>
      </c>
    </row>
    <row r="26" spans="1:7" ht="13">
      <c r="C26" s="1"/>
      <c r="D26" s="117"/>
      <c r="E26" s="1"/>
      <c r="G26" s="46" t="s">
        <v>104</v>
      </c>
    </row>
    <row r="27" spans="1:7">
      <c r="B27" s="3"/>
    </row>
    <row r="28" spans="1:7" ht="14.15" customHeight="1">
      <c r="A28" s="25">
        <v>1000</v>
      </c>
      <c r="B28" s="11" t="s">
        <v>106</v>
      </c>
      <c r="C28" s="10"/>
      <c r="D28" s="107"/>
      <c r="E28" s="10"/>
      <c r="F28" s="10"/>
      <c r="G28" s="56">
        <f>G60</f>
        <v>0</v>
      </c>
    </row>
    <row r="29" spans="1:7" ht="14.15" customHeight="1">
      <c r="G29" s="21"/>
    </row>
    <row r="30" spans="1:7" ht="14.15" customHeight="1">
      <c r="A30" s="25">
        <v>2000</v>
      </c>
      <c r="B30" s="11" t="s">
        <v>17</v>
      </c>
      <c r="C30" s="10"/>
      <c r="D30" s="107"/>
      <c r="E30" s="10"/>
      <c r="F30" s="10"/>
      <c r="G30" s="56">
        <f>G109</f>
        <v>0</v>
      </c>
    </row>
    <row r="31" spans="1:7" ht="14.15" customHeight="1">
      <c r="G31" s="21"/>
    </row>
    <row r="32" spans="1:7" ht="14.15" customHeight="1">
      <c r="A32" s="25">
        <v>3000</v>
      </c>
      <c r="B32" s="11" t="s">
        <v>224</v>
      </c>
      <c r="C32" s="10"/>
      <c r="D32" s="107"/>
      <c r="E32" s="10"/>
      <c r="F32" s="10"/>
      <c r="G32" s="56">
        <f>G134</f>
        <v>0</v>
      </c>
    </row>
    <row r="33" spans="1:7" ht="14.15" customHeight="1">
      <c r="G33" s="21"/>
    </row>
    <row r="34" spans="1:7" ht="14.15" customHeight="1">
      <c r="A34" s="25">
        <v>4000</v>
      </c>
      <c r="B34" s="11" t="s">
        <v>225</v>
      </c>
      <c r="C34" s="10"/>
      <c r="D34" s="107"/>
      <c r="E34" s="10"/>
      <c r="F34" s="10"/>
      <c r="G34" s="56">
        <f>G171</f>
        <v>0</v>
      </c>
    </row>
    <row r="35" spans="1:7" ht="14.15" customHeight="1">
      <c r="G35" s="21"/>
    </row>
    <row r="36" spans="1:7" ht="14.15" customHeight="1">
      <c r="A36" s="25">
        <v>5000</v>
      </c>
      <c r="B36" s="11" t="s">
        <v>64</v>
      </c>
      <c r="C36" s="10"/>
      <c r="D36" s="107"/>
      <c r="E36" s="10"/>
      <c r="F36" s="10"/>
      <c r="G36" s="56">
        <f>G208</f>
        <v>0</v>
      </c>
    </row>
    <row r="37" spans="1:7" ht="14.15" customHeight="1">
      <c r="B37" s="11"/>
      <c r="G37" s="21"/>
    </row>
    <row r="38" spans="1:7" ht="14.15" customHeight="1">
      <c r="A38" s="25">
        <v>6000</v>
      </c>
      <c r="B38" s="11" t="s">
        <v>75</v>
      </c>
      <c r="C38" s="10"/>
      <c r="D38" s="107"/>
      <c r="E38" s="10"/>
      <c r="F38" s="10"/>
      <c r="G38" s="56">
        <f>G225</f>
        <v>0</v>
      </c>
    </row>
    <row r="39" spans="1:7" ht="14.15" customHeight="1">
      <c r="B39" s="11"/>
      <c r="G39" s="21"/>
    </row>
    <row r="40" spans="1:7" ht="14.15" customHeight="1">
      <c r="A40" s="25">
        <v>7000</v>
      </c>
      <c r="B40" s="11" t="s">
        <v>170</v>
      </c>
      <c r="C40" s="10"/>
      <c r="D40" s="107"/>
      <c r="E40" s="10"/>
      <c r="F40" s="10"/>
      <c r="G40" s="56">
        <f>G269</f>
        <v>0</v>
      </c>
    </row>
    <row r="41" spans="1:7" ht="14.15" customHeight="1">
      <c r="B41" s="11"/>
      <c r="G41" s="21"/>
    </row>
    <row r="42" spans="1:7" ht="14.15" customHeight="1">
      <c r="A42" s="25">
        <v>8000</v>
      </c>
      <c r="B42" s="11" t="s">
        <v>226</v>
      </c>
      <c r="C42" s="10"/>
      <c r="D42" s="107"/>
      <c r="E42" s="10"/>
      <c r="F42" s="10"/>
      <c r="G42" s="56">
        <f>G281</f>
        <v>0</v>
      </c>
    </row>
    <row r="43" spans="1:7" ht="14.15" customHeight="1">
      <c r="G43" s="21"/>
    </row>
    <row r="44" spans="1:7" ht="14.15" customHeight="1">
      <c r="A44" s="25">
        <v>9000</v>
      </c>
      <c r="B44" s="11" t="s">
        <v>130</v>
      </c>
      <c r="C44" s="10"/>
      <c r="D44" s="107"/>
      <c r="E44" s="10"/>
      <c r="F44" s="10"/>
      <c r="G44" s="56">
        <f>G325</f>
        <v>0</v>
      </c>
    </row>
    <row r="45" spans="1:7" ht="14.15" customHeight="1">
      <c r="A45" s="29"/>
      <c r="B45" s="5"/>
      <c r="C45" s="4"/>
      <c r="D45" s="110"/>
      <c r="E45" s="4"/>
      <c r="F45" s="4"/>
      <c r="G45" s="21"/>
    </row>
    <row r="46" spans="1:7" ht="14.15" customHeight="1" thickBot="1">
      <c r="G46" s="22"/>
    </row>
    <row r="47" spans="1:7" ht="15.75" customHeight="1" thickBot="1">
      <c r="A47" s="27"/>
      <c r="B47" s="12" t="s">
        <v>162</v>
      </c>
      <c r="C47" s="13"/>
      <c r="D47" s="109"/>
      <c r="E47" s="13"/>
      <c r="F47" s="13"/>
      <c r="G47" s="55">
        <f>SUM(G28:G45)</f>
        <v>0</v>
      </c>
    </row>
    <row r="48" spans="1:7" ht="14.15" customHeight="1">
      <c r="G48" s="62"/>
    </row>
    <row r="49" spans="1:15" ht="14.15" customHeight="1">
      <c r="A49" s="63"/>
      <c r="B49" s="11" t="s">
        <v>149</v>
      </c>
      <c r="C49" s="64">
        <v>7.5</v>
      </c>
      <c r="D49" s="118"/>
      <c r="E49" s="65" t="s">
        <v>101</v>
      </c>
      <c r="F49" s="10"/>
      <c r="G49" s="56">
        <f>G363</f>
        <v>0</v>
      </c>
    </row>
    <row r="50" spans="1:15" ht="14.15" customHeight="1">
      <c r="G50" s="21"/>
    </row>
    <row r="51" spans="1:15" ht="14.15" customHeight="1">
      <c r="A51" s="63"/>
      <c r="B51" s="11" t="s">
        <v>150</v>
      </c>
      <c r="C51" s="10">
        <v>5</v>
      </c>
      <c r="D51" s="107"/>
      <c r="E51" s="31" t="s">
        <v>101</v>
      </c>
      <c r="F51" s="10"/>
      <c r="G51" s="56">
        <f>G366</f>
        <v>0</v>
      </c>
    </row>
    <row r="52" spans="1:15" ht="14.15" customHeight="1">
      <c r="A52" s="24"/>
      <c r="B52" s="5"/>
      <c r="C52" s="4"/>
      <c r="D52" s="110"/>
      <c r="E52" s="4"/>
      <c r="F52" s="4"/>
      <c r="G52" s="21"/>
    </row>
    <row r="53" spans="1:15" ht="14.15" customHeight="1" thickBot="1">
      <c r="A53" s="24"/>
      <c r="B53" s="5"/>
      <c r="C53" s="4"/>
      <c r="D53" s="110"/>
      <c r="E53" s="4"/>
      <c r="F53" s="4"/>
      <c r="G53" s="30"/>
    </row>
    <row r="54" spans="1:15" ht="15.75" customHeight="1" thickBot="1">
      <c r="A54" s="27"/>
      <c r="B54" s="12" t="s">
        <v>163</v>
      </c>
      <c r="C54" s="13"/>
      <c r="D54" s="109"/>
      <c r="E54" s="13"/>
      <c r="F54" s="13"/>
      <c r="G54" s="55">
        <f>SUM(G47:G52)</f>
        <v>0</v>
      </c>
    </row>
    <row r="57" spans="1:15" ht="13">
      <c r="G57" s="46" t="s">
        <v>100</v>
      </c>
    </row>
    <row r="58" spans="1:15" ht="13">
      <c r="C58" s="1"/>
      <c r="D58" s="117"/>
      <c r="E58" s="1"/>
      <c r="G58" s="46" t="s">
        <v>104</v>
      </c>
    </row>
    <row r="59" spans="1:15" ht="12" thickBot="1">
      <c r="B59" s="3"/>
    </row>
    <row r="60" spans="1:15" ht="14.15" customHeight="1" thickBot="1">
      <c r="A60" s="23">
        <v>1000</v>
      </c>
      <c r="B60" s="12" t="s">
        <v>106</v>
      </c>
      <c r="C60" s="13"/>
      <c r="D60" s="109"/>
      <c r="E60" s="13"/>
      <c r="F60" s="13"/>
      <c r="G60" s="55">
        <f>G63+G72+G76+G81+G86+G93+G99</f>
        <v>0</v>
      </c>
    </row>
    <row r="61" spans="1:15">
      <c r="A61" s="24"/>
      <c r="B61" s="5"/>
      <c r="C61" s="4"/>
      <c r="D61" s="110"/>
      <c r="E61" s="4"/>
      <c r="F61" s="4"/>
      <c r="G61" s="53"/>
    </row>
    <row r="62" spans="1:15">
      <c r="A62" s="24"/>
      <c r="B62" s="5"/>
      <c r="C62" s="18" t="s">
        <v>216</v>
      </c>
      <c r="D62" s="41" t="s">
        <v>215</v>
      </c>
      <c r="E62" s="18" t="s">
        <v>231</v>
      </c>
      <c r="F62" s="122" t="s">
        <v>174</v>
      </c>
      <c r="G62" s="51"/>
      <c r="J62" s="130" t="s">
        <v>232</v>
      </c>
      <c r="K62" s="129"/>
      <c r="L62" s="129"/>
      <c r="M62" s="129"/>
      <c r="N62" s="129"/>
      <c r="O62" s="129"/>
    </row>
    <row r="63" spans="1:15">
      <c r="A63" s="25">
        <v>1100</v>
      </c>
      <c r="B63" s="11" t="s">
        <v>93</v>
      </c>
      <c r="C63" s="10"/>
      <c r="D63" s="107"/>
      <c r="E63" s="31"/>
      <c r="F63" s="10"/>
      <c r="G63" s="56">
        <f>SUM(G64:G71)</f>
        <v>0</v>
      </c>
      <c r="J63" s="129"/>
      <c r="K63" s="129"/>
      <c r="L63" s="129"/>
      <c r="M63" s="129"/>
      <c r="N63" s="129"/>
      <c r="O63" s="129"/>
    </row>
    <row r="64" spans="1:15">
      <c r="A64" s="70">
        <v>1101</v>
      </c>
      <c r="B64" s="3" t="s">
        <v>107</v>
      </c>
      <c r="E64" s="18">
        <v>0</v>
      </c>
      <c r="G64" s="48">
        <f>E64</f>
        <v>0</v>
      </c>
    </row>
    <row r="65" spans="1:7">
      <c r="A65" s="71">
        <v>1102</v>
      </c>
      <c r="B65" t="s">
        <v>108</v>
      </c>
      <c r="E65" s="18">
        <v>0</v>
      </c>
      <c r="G65" s="48">
        <f>E65</f>
        <v>0</v>
      </c>
    </row>
    <row r="66" spans="1:7">
      <c r="A66" s="71">
        <v>1103</v>
      </c>
      <c r="B66" s="3" t="s">
        <v>109</v>
      </c>
      <c r="E66" s="18">
        <v>0</v>
      </c>
      <c r="F66" s="58">
        <f>ROUND(E66*(1+($E$19/100))*2,1)/2</f>
        <v>0</v>
      </c>
      <c r="G66" s="48">
        <f>F66</f>
        <v>0</v>
      </c>
    </row>
    <row r="67" spans="1:7">
      <c r="A67" s="71">
        <v>1104</v>
      </c>
      <c r="B67" s="3" t="s">
        <v>110</v>
      </c>
      <c r="E67" s="18">
        <v>0</v>
      </c>
      <c r="F67" s="58">
        <f>ROUND(E67*(1+($E$19/100))*2,1)/2</f>
        <v>0</v>
      </c>
      <c r="G67" s="48">
        <f t="shared" ref="G67:G70" si="0">F67</f>
        <v>0</v>
      </c>
    </row>
    <row r="68" spans="1:7">
      <c r="A68" s="71">
        <v>1105</v>
      </c>
      <c r="B68" s="3" t="s">
        <v>111</v>
      </c>
      <c r="E68" s="18">
        <v>0</v>
      </c>
      <c r="F68" s="58">
        <f>ROUND(E68*(1+($E$19/100))*2,1)/2</f>
        <v>0</v>
      </c>
      <c r="G68" s="48">
        <f t="shared" si="0"/>
        <v>0</v>
      </c>
    </row>
    <row r="69" spans="1:7">
      <c r="A69" s="71">
        <v>1106</v>
      </c>
      <c r="B69" s="3" t="s">
        <v>112</v>
      </c>
      <c r="E69" s="18">
        <v>0</v>
      </c>
      <c r="F69" s="58">
        <f>ROUND(E69*(1+($E$19/100))*2,1)/2</f>
        <v>0</v>
      </c>
      <c r="G69" s="48">
        <f t="shared" si="0"/>
        <v>0</v>
      </c>
    </row>
    <row r="70" spans="1:7">
      <c r="A70" s="71">
        <v>1107</v>
      </c>
      <c r="B70" s="59" t="s">
        <v>113</v>
      </c>
      <c r="E70" s="18">
        <v>0</v>
      </c>
      <c r="F70" s="58">
        <f>ROUND(E70*(1+($E$19/100))*2,1)/2</f>
        <v>0</v>
      </c>
      <c r="G70" s="48">
        <f t="shared" si="0"/>
        <v>0</v>
      </c>
    </row>
    <row r="71" spans="1:7">
      <c r="A71" s="72"/>
      <c r="B71" s="3"/>
      <c r="E71" s="18"/>
      <c r="G71" s="49"/>
    </row>
    <row r="72" spans="1:7">
      <c r="A72" s="25">
        <v>1200</v>
      </c>
      <c r="B72" s="11" t="s">
        <v>114</v>
      </c>
      <c r="C72" s="10"/>
      <c r="D72" s="107"/>
      <c r="E72" s="31"/>
      <c r="F72" s="10"/>
      <c r="G72" s="56">
        <f>SUM(G73:G75)</f>
        <v>0</v>
      </c>
    </row>
    <row r="73" spans="1:7">
      <c r="A73" s="70">
        <v>1201</v>
      </c>
      <c r="B73" s="3" t="s">
        <v>115</v>
      </c>
      <c r="E73" s="18">
        <v>0</v>
      </c>
      <c r="G73" s="47">
        <v>0</v>
      </c>
    </row>
    <row r="74" spans="1:7">
      <c r="A74" s="71">
        <v>1202</v>
      </c>
      <c r="B74" s="3" t="s">
        <v>116</v>
      </c>
      <c r="E74" s="18">
        <v>0</v>
      </c>
      <c r="G74" s="48">
        <v>0</v>
      </c>
    </row>
    <row r="75" spans="1:7">
      <c r="A75" s="72"/>
      <c r="E75" s="18"/>
      <c r="G75" s="49"/>
    </row>
    <row r="76" spans="1:7">
      <c r="A76" s="25">
        <v>1300</v>
      </c>
      <c r="B76" s="11" t="s">
        <v>117</v>
      </c>
      <c r="C76" s="10"/>
      <c r="D76" s="107"/>
      <c r="E76" s="31"/>
      <c r="F76" s="10"/>
      <c r="G76" s="56">
        <f>SUM(G77:G80)</f>
        <v>0</v>
      </c>
    </row>
    <row r="77" spans="1:7">
      <c r="A77" s="70">
        <v>1301</v>
      </c>
      <c r="B77" s="3" t="s">
        <v>118</v>
      </c>
      <c r="E77" s="18">
        <v>0</v>
      </c>
      <c r="G77" s="47">
        <v>0</v>
      </c>
    </row>
    <row r="78" spans="1:7">
      <c r="A78" s="71">
        <v>1302</v>
      </c>
      <c r="B78" s="3" t="s">
        <v>119</v>
      </c>
      <c r="E78" s="18">
        <v>0</v>
      </c>
      <c r="G78" s="48">
        <v>0</v>
      </c>
    </row>
    <row r="79" spans="1:7">
      <c r="A79" s="71">
        <v>1303</v>
      </c>
      <c r="B79" s="3" t="s">
        <v>120</v>
      </c>
      <c r="E79" s="18">
        <v>0</v>
      </c>
      <c r="G79" s="48">
        <v>0</v>
      </c>
    </row>
    <row r="80" spans="1:7">
      <c r="A80" s="72"/>
      <c r="B80" s="3"/>
      <c r="E80" s="18"/>
      <c r="G80" s="49"/>
    </row>
    <row r="81" spans="1:9">
      <c r="A81" s="25">
        <v>1400</v>
      </c>
      <c r="B81" s="11" t="s">
        <v>121</v>
      </c>
      <c r="C81" s="10"/>
      <c r="D81" s="107"/>
      <c r="E81" s="31"/>
      <c r="F81" s="10"/>
      <c r="G81" s="56">
        <f>SUM(G82:G85)</f>
        <v>0</v>
      </c>
    </row>
    <row r="82" spans="1:9">
      <c r="A82" s="70">
        <v>1401</v>
      </c>
      <c r="B82" s="3" t="s">
        <v>0</v>
      </c>
      <c r="E82" s="18">
        <v>0</v>
      </c>
      <c r="G82" s="47">
        <v>0</v>
      </c>
    </row>
    <row r="83" spans="1:9">
      <c r="A83" s="71">
        <v>1402</v>
      </c>
      <c r="B83" s="3" t="s">
        <v>1</v>
      </c>
      <c r="E83" s="18">
        <v>0</v>
      </c>
      <c r="G83" s="48">
        <v>0</v>
      </c>
    </row>
    <row r="84" spans="1:9">
      <c r="A84" s="71">
        <v>1403</v>
      </c>
      <c r="B84" s="3" t="s">
        <v>2</v>
      </c>
      <c r="E84" s="18">
        <v>0</v>
      </c>
      <c r="F84" s="2"/>
      <c r="G84" s="48">
        <v>0</v>
      </c>
    </row>
    <row r="85" spans="1:9">
      <c r="A85" s="72"/>
      <c r="B85" s="3"/>
      <c r="C85" s="2"/>
      <c r="E85" s="18"/>
      <c r="F85" s="2"/>
      <c r="G85" s="49"/>
    </row>
    <row r="86" spans="1:9">
      <c r="A86" s="25">
        <v>1500</v>
      </c>
      <c r="B86" s="11" t="s">
        <v>3</v>
      </c>
      <c r="C86" s="10"/>
      <c r="D86" s="107"/>
      <c r="E86" s="31"/>
      <c r="F86" s="10"/>
      <c r="G86" s="56">
        <f>SUM(G87:G92)</f>
        <v>0</v>
      </c>
    </row>
    <row r="87" spans="1:9">
      <c r="A87" s="70">
        <v>1501</v>
      </c>
      <c r="B87" s="3" t="s">
        <v>4</v>
      </c>
      <c r="E87" s="18">
        <v>0</v>
      </c>
      <c r="F87" s="2"/>
      <c r="G87" s="47">
        <v>0</v>
      </c>
    </row>
    <row r="88" spans="1:9">
      <c r="A88" s="71">
        <v>1502</v>
      </c>
      <c r="B88" s="3" t="s">
        <v>5</v>
      </c>
      <c r="E88" s="18">
        <v>0</v>
      </c>
      <c r="F88" s="2"/>
      <c r="G88" s="48">
        <v>0</v>
      </c>
      <c r="I88" t="s">
        <v>20</v>
      </c>
    </row>
    <row r="89" spans="1:9">
      <c r="A89" s="71">
        <v>1503</v>
      </c>
      <c r="B89" s="3" t="s">
        <v>6</v>
      </c>
      <c r="E89" s="18">
        <v>0</v>
      </c>
      <c r="F89" s="2"/>
      <c r="G89" s="48">
        <v>0</v>
      </c>
      <c r="I89" t="s">
        <v>168</v>
      </c>
    </row>
    <row r="90" spans="1:9">
      <c r="A90" s="71">
        <v>1504</v>
      </c>
      <c r="B90" s="3" t="s">
        <v>7</v>
      </c>
      <c r="E90" s="18">
        <v>0</v>
      </c>
      <c r="F90" s="2"/>
      <c r="G90" s="48">
        <v>0</v>
      </c>
      <c r="I90" t="s">
        <v>201</v>
      </c>
    </row>
    <row r="91" spans="1:9">
      <c r="A91" s="71">
        <v>1505</v>
      </c>
      <c r="B91" s="3" t="s">
        <v>8</v>
      </c>
      <c r="E91" s="18">
        <v>0</v>
      </c>
      <c r="F91" s="2"/>
      <c r="G91" s="48">
        <v>0</v>
      </c>
    </row>
    <row r="92" spans="1:9">
      <c r="A92" s="72"/>
      <c r="B92" s="3"/>
      <c r="C92" s="2"/>
      <c r="E92" s="18"/>
      <c r="F92" s="2"/>
      <c r="G92" s="49"/>
    </row>
    <row r="93" spans="1:9">
      <c r="A93" s="25">
        <v>1600</v>
      </c>
      <c r="B93" s="11" t="s">
        <v>197</v>
      </c>
      <c r="C93" s="10"/>
      <c r="D93" s="107"/>
      <c r="E93" s="31"/>
      <c r="F93" s="10"/>
      <c r="G93" s="56">
        <f>SUM(G94:G98)</f>
        <v>0</v>
      </c>
    </row>
    <row r="94" spans="1:9">
      <c r="A94" s="70">
        <v>1601</v>
      </c>
      <c r="B94" t="s">
        <v>9</v>
      </c>
      <c r="C94" s="41"/>
      <c r="E94" s="18">
        <v>0</v>
      </c>
      <c r="F94" s="2"/>
      <c r="G94" s="57">
        <f>C94*F94</f>
        <v>0</v>
      </c>
    </row>
    <row r="95" spans="1:9">
      <c r="A95" s="71">
        <v>1602</v>
      </c>
      <c r="B95" t="s">
        <v>10</v>
      </c>
      <c r="C95" s="41">
        <v>0</v>
      </c>
      <c r="D95" s="41" t="s">
        <v>227</v>
      </c>
      <c r="E95" s="18">
        <v>0</v>
      </c>
      <c r="F95" s="41"/>
      <c r="G95" s="57">
        <f>C95*F95</f>
        <v>0</v>
      </c>
    </row>
    <row r="96" spans="1:9">
      <c r="A96" s="71">
        <v>1603</v>
      </c>
      <c r="B96" s="3" t="s">
        <v>16</v>
      </c>
      <c r="C96" s="18">
        <v>0</v>
      </c>
      <c r="D96" s="41" t="s">
        <v>227</v>
      </c>
      <c r="E96" s="18">
        <v>0</v>
      </c>
      <c r="F96" s="18"/>
      <c r="G96" s="57">
        <f>C96*F96</f>
        <v>0</v>
      </c>
    </row>
    <row r="97" spans="1:15">
      <c r="A97" s="71"/>
      <c r="B97" s="3"/>
      <c r="C97" s="18"/>
      <c r="E97" s="18"/>
      <c r="F97" s="18"/>
      <c r="G97" s="85"/>
    </row>
    <row r="98" spans="1:15">
      <c r="A98" s="24"/>
      <c r="B98" s="5"/>
      <c r="C98" s="18" t="s">
        <v>216</v>
      </c>
      <c r="D98" s="41" t="s">
        <v>215</v>
      </c>
      <c r="E98" s="41" t="s">
        <v>159</v>
      </c>
      <c r="F98" s="41" t="s">
        <v>174</v>
      </c>
      <c r="G98" s="51"/>
      <c r="J98" s="131"/>
      <c r="K98" s="132"/>
      <c r="L98" s="132"/>
      <c r="M98" s="132"/>
      <c r="N98" s="132"/>
      <c r="O98" s="132"/>
    </row>
    <row r="99" spans="1:15">
      <c r="A99" s="25">
        <v>1700</v>
      </c>
      <c r="B99" s="11" t="s">
        <v>11</v>
      </c>
      <c r="C99" s="10"/>
      <c r="D99" s="107"/>
      <c r="E99" s="31"/>
      <c r="F99" s="10"/>
      <c r="G99" s="56">
        <f>SUM(G100:G107)</f>
        <v>0</v>
      </c>
      <c r="J99" s="132"/>
      <c r="K99" s="132"/>
      <c r="L99" s="132"/>
      <c r="M99" s="132"/>
      <c r="N99" s="132"/>
      <c r="O99" s="132"/>
    </row>
    <row r="100" spans="1:15">
      <c r="A100" s="71">
        <v>1701</v>
      </c>
      <c r="B100" s="3" t="s">
        <v>12</v>
      </c>
      <c r="C100" s="18">
        <v>0</v>
      </c>
      <c r="D100" s="41" t="s">
        <v>20</v>
      </c>
      <c r="E100" s="18">
        <v>0</v>
      </c>
      <c r="F100" s="58">
        <f>ROUND(E100*(1+($E$19/100))*2,1)/2</f>
        <v>0</v>
      </c>
      <c r="G100" s="57">
        <f t="shared" ref="G100:G103" si="1">C100*F100</f>
        <v>0</v>
      </c>
    </row>
    <row r="101" spans="1:15">
      <c r="A101" s="71">
        <f>A100+1</f>
        <v>1702</v>
      </c>
      <c r="B101" s="3" t="s">
        <v>13</v>
      </c>
      <c r="C101" s="18">
        <v>0</v>
      </c>
      <c r="D101" s="41" t="s">
        <v>20</v>
      </c>
      <c r="E101" s="18">
        <v>0</v>
      </c>
      <c r="F101" s="58">
        <f t="shared" ref="F101:F106" si="2">ROUND(E101*(1+($E$19/100))*2,1)/2</f>
        <v>0</v>
      </c>
      <c r="G101" s="57">
        <f t="shared" si="1"/>
        <v>0</v>
      </c>
    </row>
    <row r="102" spans="1:15">
      <c r="A102" s="71">
        <f t="shared" ref="A102:A104" si="3">A101+1</f>
        <v>1703</v>
      </c>
      <c r="B102" s="3" t="s">
        <v>14</v>
      </c>
      <c r="C102" s="18">
        <v>0</v>
      </c>
      <c r="D102" s="41" t="s">
        <v>20</v>
      </c>
      <c r="E102" s="18">
        <v>0</v>
      </c>
      <c r="F102" s="58">
        <f t="shared" si="2"/>
        <v>0</v>
      </c>
      <c r="G102" s="57">
        <f t="shared" si="1"/>
        <v>0</v>
      </c>
    </row>
    <row r="103" spans="1:15">
      <c r="A103" s="71">
        <f t="shared" si="3"/>
        <v>1704</v>
      </c>
      <c r="B103" s="3" t="s">
        <v>15</v>
      </c>
      <c r="C103" s="18">
        <v>0</v>
      </c>
      <c r="D103" s="41" t="s">
        <v>20</v>
      </c>
      <c r="E103" s="18">
        <v>0</v>
      </c>
      <c r="F103" s="58">
        <f t="shared" si="2"/>
        <v>0</v>
      </c>
      <c r="G103" s="57">
        <f t="shared" si="1"/>
        <v>0</v>
      </c>
    </row>
    <row r="104" spans="1:15">
      <c r="A104" s="71">
        <f t="shared" si="3"/>
        <v>1705</v>
      </c>
      <c r="B104" t="s">
        <v>94</v>
      </c>
      <c r="C104" s="18">
        <v>0</v>
      </c>
      <c r="D104" s="41" t="s">
        <v>20</v>
      </c>
      <c r="E104" s="18">
        <v>0</v>
      </c>
      <c r="F104" s="58">
        <f t="shared" si="2"/>
        <v>0</v>
      </c>
      <c r="G104" s="57">
        <f t="shared" ref="G104:G105" si="4">C104*F104</f>
        <v>0</v>
      </c>
    </row>
    <row r="105" spans="1:15" s="96" customFormat="1">
      <c r="A105" s="102">
        <v>1707</v>
      </c>
      <c r="B105" s="96" t="s">
        <v>238</v>
      </c>
      <c r="C105" s="41">
        <v>0</v>
      </c>
      <c r="D105" s="41" t="s">
        <v>20</v>
      </c>
      <c r="E105" s="18">
        <v>0</v>
      </c>
      <c r="F105" s="58">
        <f t="shared" si="2"/>
        <v>0</v>
      </c>
      <c r="G105" s="57">
        <f t="shared" si="4"/>
        <v>0</v>
      </c>
    </row>
    <row r="106" spans="1:15">
      <c r="A106" s="71">
        <v>1708</v>
      </c>
      <c r="B106" s="59" t="s">
        <v>213</v>
      </c>
      <c r="C106" s="18">
        <v>0</v>
      </c>
      <c r="D106" s="41" t="s">
        <v>20</v>
      </c>
      <c r="E106" s="18">
        <v>0</v>
      </c>
      <c r="F106" s="58">
        <f t="shared" si="2"/>
        <v>0</v>
      </c>
      <c r="G106" s="57">
        <f>C106*F106</f>
        <v>0</v>
      </c>
    </row>
    <row r="107" spans="1:15">
      <c r="B107" s="3"/>
      <c r="E107" s="18"/>
      <c r="G107" s="42"/>
    </row>
    <row r="108" spans="1:15" ht="12" thickBot="1">
      <c r="E108" s="18"/>
      <c r="G108" s="3"/>
    </row>
    <row r="109" spans="1:15" ht="14.15" customHeight="1" thickBot="1">
      <c r="A109" s="23">
        <v>2000</v>
      </c>
      <c r="B109" s="12" t="s">
        <v>17</v>
      </c>
      <c r="C109" s="13"/>
      <c r="D109" s="109"/>
      <c r="E109" s="32"/>
      <c r="F109" s="13"/>
      <c r="G109" s="55">
        <f>G112+G117+G121+G129</f>
        <v>0</v>
      </c>
    </row>
    <row r="110" spans="1:15">
      <c r="A110" s="29"/>
      <c r="B110" s="5"/>
      <c r="C110" s="4"/>
      <c r="D110" s="110"/>
      <c r="E110" s="33"/>
      <c r="F110" s="4"/>
      <c r="G110" s="52"/>
    </row>
    <row r="111" spans="1:15">
      <c r="A111" s="24"/>
      <c r="B111" s="5"/>
      <c r="C111" s="18" t="s">
        <v>216</v>
      </c>
      <c r="D111" s="41" t="s">
        <v>215</v>
      </c>
      <c r="E111" s="18" t="s">
        <v>159</v>
      </c>
      <c r="F111" s="18" t="s">
        <v>174</v>
      </c>
      <c r="G111" s="51"/>
    </row>
    <row r="112" spans="1:15">
      <c r="A112" s="25">
        <v>2100</v>
      </c>
      <c r="B112" s="11" t="s">
        <v>18</v>
      </c>
      <c r="C112" s="31"/>
      <c r="D112" s="107"/>
      <c r="E112" s="31"/>
      <c r="F112" s="31"/>
      <c r="G112" s="56">
        <f>SUM(G113:G115)</f>
        <v>0</v>
      </c>
    </row>
    <row r="113" spans="1:7">
      <c r="A113" s="70">
        <v>2101</v>
      </c>
      <c r="B113" s="59" t="s">
        <v>19</v>
      </c>
      <c r="C113" s="18">
        <v>0</v>
      </c>
      <c r="D113" s="41" t="s">
        <v>20</v>
      </c>
      <c r="E113" s="18">
        <v>0</v>
      </c>
      <c r="F113" s="58">
        <f>ROUND(E113*(1+($E$19/100))*2,1)/2</f>
        <v>0</v>
      </c>
      <c r="G113" s="57">
        <f>C113*F113</f>
        <v>0</v>
      </c>
    </row>
    <row r="114" spans="1:7">
      <c r="A114" s="71">
        <v>2102</v>
      </c>
      <c r="B114" s="3" t="s">
        <v>21</v>
      </c>
      <c r="C114" s="18">
        <v>0</v>
      </c>
      <c r="D114" s="41" t="s">
        <v>20</v>
      </c>
      <c r="E114" s="18">
        <v>0</v>
      </c>
      <c r="F114" s="58">
        <f>ROUND(E114*(1+(E19/100))*2,1)/2</f>
        <v>0</v>
      </c>
      <c r="G114" s="57">
        <f>C114*F114</f>
        <v>0</v>
      </c>
    </row>
    <row r="115" spans="1:7">
      <c r="A115" s="71"/>
      <c r="B115" s="3"/>
      <c r="C115" s="18"/>
      <c r="E115" s="18"/>
      <c r="F115" s="18"/>
      <c r="G115" s="48"/>
    </row>
    <row r="116" spans="1:7">
      <c r="A116" s="24"/>
      <c r="B116" s="5"/>
      <c r="C116" s="18" t="s">
        <v>216</v>
      </c>
      <c r="D116" s="41" t="s">
        <v>215</v>
      </c>
      <c r="E116" s="18" t="s">
        <v>159</v>
      </c>
      <c r="F116" s="18" t="s">
        <v>174</v>
      </c>
      <c r="G116" s="51"/>
    </row>
    <row r="117" spans="1:7">
      <c r="A117" s="25">
        <v>2200</v>
      </c>
      <c r="B117" s="11" t="s">
        <v>22</v>
      </c>
      <c r="C117" s="31"/>
      <c r="D117" s="107"/>
      <c r="E117" s="31"/>
      <c r="F117" s="31"/>
      <c r="G117" s="56">
        <f>SUM(G118:G119)</f>
        <v>0</v>
      </c>
    </row>
    <row r="118" spans="1:7">
      <c r="A118" s="70">
        <v>2201</v>
      </c>
      <c r="B118" s="3" t="s">
        <v>23</v>
      </c>
      <c r="C118" s="18">
        <v>0</v>
      </c>
      <c r="D118" s="41" t="s">
        <v>20</v>
      </c>
      <c r="E118" s="18">
        <v>0</v>
      </c>
      <c r="F118" s="58">
        <f>ROUND(E118*(1+(E19/100))*2,1)/2</f>
        <v>0</v>
      </c>
      <c r="G118" s="57">
        <f>C118*F118</f>
        <v>0</v>
      </c>
    </row>
    <row r="119" spans="1:7">
      <c r="A119" s="71"/>
      <c r="B119" s="3"/>
      <c r="C119" s="18"/>
      <c r="E119" s="18"/>
      <c r="F119" s="18"/>
      <c r="G119" s="48"/>
    </row>
    <row r="120" spans="1:7">
      <c r="A120" s="24"/>
      <c r="B120" s="5"/>
      <c r="C120" s="18" t="s">
        <v>216</v>
      </c>
      <c r="D120" s="41" t="s">
        <v>215</v>
      </c>
      <c r="E120" s="18" t="s">
        <v>159</v>
      </c>
      <c r="F120" s="18" t="s">
        <v>174</v>
      </c>
      <c r="G120" s="51"/>
    </row>
    <row r="121" spans="1:7">
      <c r="A121" s="25">
        <v>2300</v>
      </c>
      <c r="B121" s="11" t="s">
        <v>24</v>
      </c>
      <c r="C121" s="31"/>
      <c r="D121" s="107"/>
      <c r="E121" s="31"/>
      <c r="F121" s="31"/>
      <c r="G121" s="56">
        <f>SUM(G122:G127)</f>
        <v>0</v>
      </c>
    </row>
    <row r="122" spans="1:7">
      <c r="A122" s="70">
        <v>2301</v>
      </c>
      <c r="B122" s="3" t="s">
        <v>25</v>
      </c>
      <c r="C122" s="18">
        <v>0</v>
      </c>
      <c r="D122" s="41" t="s">
        <v>20</v>
      </c>
      <c r="E122" s="18">
        <v>0</v>
      </c>
      <c r="F122" s="58">
        <f>ROUND(E122*(1+(E19/100))*2,1)/2</f>
        <v>0</v>
      </c>
      <c r="G122" s="57">
        <f>C122*F122</f>
        <v>0</v>
      </c>
    </row>
    <row r="123" spans="1:7">
      <c r="A123" s="71">
        <v>2302</v>
      </c>
      <c r="B123" s="3" t="s">
        <v>26</v>
      </c>
      <c r="C123" s="18">
        <v>0</v>
      </c>
      <c r="D123" s="41" t="s">
        <v>20</v>
      </c>
      <c r="E123" s="18">
        <v>0</v>
      </c>
      <c r="F123" s="58">
        <f>ROUND(E123*(1+(E19/100))*2,1)/2</f>
        <v>0</v>
      </c>
      <c r="G123" s="57">
        <f>C123*F123</f>
        <v>0</v>
      </c>
    </row>
    <row r="124" spans="1:7">
      <c r="A124" s="71">
        <v>2303</v>
      </c>
      <c r="B124" s="3" t="s">
        <v>27</v>
      </c>
      <c r="C124" s="18">
        <v>0</v>
      </c>
      <c r="D124" s="41" t="s">
        <v>20</v>
      </c>
      <c r="E124" s="18">
        <v>0</v>
      </c>
      <c r="F124" s="58">
        <f>ROUND(E124*(1+(E19/100))*2,1)/2</f>
        <v>0</v>
      </c>
      <c r="G124" s="57">
        <f>C124*F124</f>
        <v>0</v>
      </c>
    </row>
    <row r="125" spans="1:7">
      <c r="A125" s="71">
        <v>2304</v>
      </c>
      <c r="B125" t="s">
        <v>28</v>
      </c>
      <c r="C125" s="18">
        <v>0</v>
      </c>
      <c r="D125" s="41" t="s">
        <v>20</v>
      </c>
      <c r="E125" s="18">
        <v>0</v>
      </c>
      <c r="F125" s="58">
        <f>ROUND(E125*(1+(E19/100))*2,1)/2</f>
        <v>0</v>
      </c>
      <c r="G125" s="57">
        <f>C125*F125</f>
        <v>0</v>
      </c>
    </row>
    <row r="126" spans="1:7">
      <c r="A126" s="71">
        <v>2305</v>
      </c>
      <c r="B126" t="s">
        <v>29</v>
      </c>
      <c r="C126" s="18">
        <v>0</v>
      </c>
      <c r="D126" s="41" t="s">
        <v>20</v>
      </c>
      <c r="E126" s="18">
        <v>0</v>
      </c>
      <c r="F126" s="58">
        <f>ROUND(E126*(1+(E19/100))*2,1)/2</f>
        <v>0</v>
      </c>
      <c r="G126" s="57">
        <f>C126*F126</f>
        <v>0</v>
      </c>
    </row>
    <row r="127" spans="1:7">
      <c r="A127" s="71"/>
      <c r="C127" s="18"/>
      <c r="E127" s="18"/>
      <c r="F127" s="18"/>
      <c r="G127" s="48"/>
    </row>
    <row r="128" spans="1:7">
      <c r="A128" s="24"/>
      <c r="B128" s="5"/>
      <c r="C128" s="18" t="s">
        <v>216</v>
      </c>
      <c r="D128" s="41" t="s">
        <v>215</v>
      </c>
      <c r="E128" s="18" t="s">
        <v>159</v>
      </c>
      <c r="F128" s="18" t="s">
        <v>174</v>
      </c>
      <c r="G128" s="51"/>
    </row>
    <row r="129" spans="1:7">
      <c r="A129" s="25">
        <v>2400</v>
      </c>
      <c r="B129" s="11" t="s">
        <v>30</v>
      </c>
      <c r="C129" s="31"/>
      <c r="D129" s="107"/>
      <c r="E129" s="31"/>
      <c r="F129" s="31"/>
      <c r="G129" s="56">
        <f>SUM(G130:G131)</f>
        <v>0</v>
      </c>
    </row>
    <row r="130" spans="1:7">
      <c r="A130" s="70">
        <v>2401</v>
      </c>
      <c r="B130" t="s">
        <v>31</v>
      </c>
      <c r="C130" s="18">
        <v>0</v>
      </c>
      <c r="D130" s="41" t="s">
        <v>20</v>
      </c>
      <c r="E130" s="18">
        <v>0</v>
      </c>
      <c r="F130" s="58">
        <f>ROUND(E130*(1+(E19/100))*2,1)/2</f>
        <v>0</v>
      </c>
      <c r="G130" s="57">
        <f>C130*F130</f>
        <v>0</v>
      </c>
    </row>
    <row r="131" spans="1:7">
      <c r="A131" s="74"/>
      <c r="B131" s="15"/>
      <c r="C131" s="75"/>
      <c r="D131" s="108"/>
      <c r="E131" s="75"/>
      <c r="F131" s="75"/>
      <c r="G131" s="76"/>
    </row>
    <row r="132" spans="1:7">
      <c r="C132" s="18"/>
      <c r="E132" s="18"/>
      <c r="F132" s="18"/>
      <c r="G132" s="42"/>
    </row>
    <row r="133" spans="1:7" ht="12" thickBot="1">
      <c r="C133" s="18"/>
      <c r="E133" s="18"/>
      <c r="F133" s="18"/>
      <c r="G133" s="3"/>
    </row>
    <row r="134" spans="1:7" ht="14.15" customHeight="1" thickBot="1">
      <c r="A134" s="23">
        <v>3000</v>
      </c>
      <c r="B134" s="12" t="s">
        <v>224</v>
      </c>
      <c r="C134" s="32"/>
      <c r="D134" s="109"/>
      <c r="E134" s="32"/>
      <c r="F134" s="32"/>
      <c r="G134" s="55">
        <f>G137+G143+G149+G155+G163</f>
        <v>0</v>
      </c>
    </row>
    <row r="135" spans="1:7">
      <c r="A135" s="29"/>
      <c r="B135" s="5"/>
      <c r="C135" s="33"/>
      <c r="D135" s="110"/>
      <c r="E135" s="33"/>
      <c r="F135" s="33"/>
      <c r="G135" s="28"/>
    </row>
    <row r="136" spans="1:7">
      <c r="A136" s="24"/>
      <c r="B136" s="5"/>
      <c r="C136" s="18" t="s">
        <v>216</v>
      </c>
      <c r="D136" s="41" t="s">
        <v>215</v>
      </c>
      <c r="E136" s="18" t="s">
        <v>159</v>
      </c>
      <c r="F136" s="18" t="s">
        <v>174</v>
      </c>
      <c r="G136" s="51"/>
    </row>
    <row r="137" spans="1:7">
      <c r="A137" s="25">
        <v>3100</v>
      </c>
      <c r="B137" s="11" t="s">
        <v>32</v>
      </c>
      <c r="C137" s="31"/>
      <c r="D137" s="107"/>
      <c r="E137" s="31"/>
      <c r="F137" s="31"/>
      <c r="G137" s="56">
        <f>SUM(G138:G141)</f>
        <v>0</v>
      </c>
    </row>
    <row r="138" spans="1:7">
      <c r="A138" s="70">
        <v>3101</v>
      </c>
      <c r="B138" t="s">
        <v>33</v>
      </c>
      <c r="C138" s="18">
        <v>0</v>
      </c>
      <c r="D138" s="41" t="s">
        <v>20</v>
      </c>
      <c r="E138" s="18">
        <v>0</v>
      </c>
      <c r="F138" s="58">
        <f>ROUND(E138*(1+(E19/100))*2,1)/2</f>
        <v>0</v>
      </c>
      <c r="G138" s="57">
        <f>C138*F138</f>
        <v>0</v>
      </c>
    </row>
    <row r="139" spans="1:7">
      <c r="A139" s="71">
        <v>3102</v>
      </c>
      <c r="B139" t="s">
        <v>34</v>
      </c>
      <c r="C139" s="18">
        <v>0</v>
      </c>
      <c r="D139" s="41" t="s">
        <v>20</v>
      </c>
      <c r="E139" s="18">
        <v>0</v>
      </c>
      <c r="F139" s="58">
        <f>ROUND(E139*(1+(E19/100))*2,1)/2</f>
        <v>0</v>
      </c>
      <c r="G139" s="57">
        <f>C139*F139</f>
        <v>0</v>
      </c>
    </row>
    <row r="140" spans="1:7">
      <c r="A140" s="71">
        <v>3103</v>
      </c>
      <c r="B140" t="s">
        <v>35</v>
      </c>
      <c r="C140" s="18">
        <v>0</v>
      </c>
      <c r="D140" s="41" t="s">
        <v>20</v>
      </c>
      <c r="E140" s="18">
        <v>0</v>
      </c>
      <c r="F140" s="58">
        <f>ROUND(E140*(1+(E19/100))*2,1)/2</f>
        <v>0</v>
      </c>
      <c r="G140" s="57">
        <f>C140*F140</f>
        <v>0</v>
      </c>
    </row>
    <row r="141" spans="1:7">
      <c r="A141" s="71"/>
      <c r="C141" s="18"/>
      <c r="E141" s="18"/>
      <c r="F141" s="18"/>
      <c r="G141" s="50"/>
    </row>
    <row r="142" spans="1:7">
      <c r="A142" s="24"/>
      <c r="B142" s="5"/>
      <c r="C142" s="18" t="s">
        <v>216</v>
      </c>
      <c r="D142" s="41" t="s">
        <v>215</v>
      </c>
      <c r="E142" s="18" t="s">
        <v>159</v>
      </c>
      <c r="F142" s="18" t="s">
        <v>174</v>
      </c>
      <c r="G142" s="51"/>
    </row>
    <row r="143" spans="1:7">
      <c r="A143" s="25">
        <v>3200</v>
      </c>
      <c r="B143" s="11" t="s">
        <v>36</v>
      </c>
      <c r="C143" s="31"/>
      <c r="D143" s="107"/>
      <c r="E143" s="31"/>
      <c r="F143" s="31"/>
      <c r="G143" s="56">
        <f>SUM(G144:G147)</f>
        <v>0</v>
      </c>
    </row>
    <row r="144" spans="1:7">
      <c r="A144" s="70">
        <v>3201</v>
      </c>
      <c r="B144" t="s">
        <v>37</v>
      </c>
      <c r="C144" s="18">
        <v>0</v>
      </c>
      <c r="D144" s="41" t="s">
        <v>20</v>
      </c>
      <c r="E144" s="18">
        <v>0</v>
      </c>
      <c r="F144" s="58">
        <f>ROUND(E144*(1+(E19/100))*2,1)/2</f>
        <v>0</v>
      </c>
      <c r="G144" s="57">
        <f>C144*F144</f>
        <v>0</v>
      </c>
    </row>
    <row r="145" spans="1:7">
      <c r="A145" s="71">
        <v>3202</v>
      </c>
      <c r="B145" t="s">
        <v>38</v>
      </c>
      <c r="C145" s="18">
        <v>0</v>
      </c>
      <c r="D145" s="41" t="s">
        <v>20</v>
      </c>
      <c r="E145" s="18">
        <v>0</v>
      </c>
      <c r="F145" s="58">
        <f>ROUND(E145*(1+(E19/100))*2,1)/2</f>
        <v>0</v>
      </c>
      <c r="G145" s="57">
        <f>C145*F145</f>
        <v>0</v>
      </c>
    </row>
    <row r="146" spans="1:7">
      <c r="A146" s="71">
        <v>3203</v>
      </c>
      <c r="B146" t="s">
        <v>39</v>
      </c>
      <c r="C146" s="18">
        <v>0</v>
      </c>
      <c r="D146" s="41" t="s">
        <v>20</v>
      </c>
      <c r="E146" s="18">
        <v>0</v>
      </c>
      <c r="F146" s="58">
        <f>ROUND(E146*(1+(E19/100))*2,1)/2</f>
        <v>0</v>
      </c>
      <c r="G146" s="57">
        <f>C146*F146</f>
        <v>0</v>
      </c>
    </row>
    <row r="147" spans="1:7">
      <c r="A147" s="71"/>
      <c r="C147" s="18"/>
      <c r="E147" s="18"/>
      <c r="F147" s="18"/>
      <c r="G147" s="50"/>
    </row>
    <row r="148" spans="1:7">
      <c r="A148" s="24"/>
      <c r="B148" s="5"/>
      <c r="C148" s="18" t="s">
        <v>216</v>
      </c>
      <c r="D148" s="41" t="s">
        <v>215</v>
      </c>
      <c r="E148" s="18" t="s">
        <v>159</v>
      </c>
      <c r="F148" s="18" t="s">
        <v>174</v>
      </c>
      <c r="G148" s="51"/>
    </row>
    <row r="149" spans="1:7">
      <c r="A149" s="25">
        <v>3300</v>
      </c>
      <c r="B149" s="11" t="s">
        <v>171</v>
      </c>
      <c r="C149" s="31"/>
      <c r="D149" s="107"/>
      <c r="E149" s="31"/>
      <c r="F149" s="31"/>
      <c r="G149" s="56">
        <f>SUM(G150:G153)</f>
        <v>0</v>
      </c>
    </row>
    <row r="150" spans="1:7">
      <c r="A150" s="70">
        <v>3301</v>
      </c>
      <c r="B150" t="s">
        <v>40</v>
      </c>
      <c r="C150" s="18">
        <v>0</v>
      </c>
      <c r="D150" s="41" t="s">
        <v>20</v>
      </c>
      <c r="E150" s="18">
        <v>0</v>
      </c>
      <c r="F150" s="58">
        <f>ROUND(E150*(1+(E23/100))*2,1)/2</f>
        <v>0</v>
      </c>
      <c r="G150" s="57">
        <f>C150*F150</f>
        <v>0</v>
      </c>
    </row>
    <row r="151" spans="1:7">
      <c r="A151" s="71">
        <v>3302</v>
      </c>
      <c r="B151" t="s">
        <v>41</v>
      </c>
      <c r="C151" s="18">
        <v>0</v>
      </c>
      <c r="D151" s="41" t="s">
        <v>20</v>
      </c>
      <c r="E151" s="18">
        <v>0</v>
      </c>
      <c r="F151" s="58">
        <f>ROUND(E151*(1+(E24/100))*2,1)/2</f>
        <v>0</v>
      </c>
      <c r="G151" s="57">
        <f>C151*F151</f>
        <v>0</v>
      </c>
    </row>
    <row r="152" spans="1:7">
      <c r="A152" s="71">
        <v>3303</v>
      </c>
      <c r="B152" s="59" t="s">
        <v>42</v>
      </c>
      <c r="C152" s="18">
        <v>0</v>
      </c>
      <c r="D152" s="41" t="s">
        <v>20</v>
      </c>
      <c r="E152" s="18">
        <v>0</v>
      </c>
      <c r="F152" s="58">
        <f>ROUND(E152*(1+(E25/100))*2,1)/2</f>
        <v>0</v>
      </c>
      <c r="G152" s="57">
        <f>C152*F152</f>
        <v>0</v>
      </c>
    </row>
    <row r="153" spans="1:7">
      <c r="A153" s="71"/>
      <c r="C153" s="18"/>
      <c r="E153" s="18"/>
      <c r="F153" s="18"/>
      <c r="G153" s="50"/>
    </row>
    <row r="154" spans="1:7">
      <c r="A154" s="24"/>
      <c r="B154" s="5"/>
      <c r="C154" s="18" t="s">
        <v>216</v>
      </c>
      <c r="D154" s="41" t="s">
        <v>215</v>
      </c>
      <c r="E154" s="18" t="s">
        <v>159</v>
      </c>
      <c r="F154" s="18" t="s">
        <v>174</v>
      </c>
      <c r="G154" s="51"/>
    </row>
    <row r="155" spans="1:7">
      <c r="A155" s="25">
        <v>3400</v>
      </c>
      <c r="B155" s="11" t="s">
        <v>43</v>
      </c>
      <c r="C155" s="31"/>
      <c r="D155" s="107"/>
      <c r="E155" s="31"/>
      <c r="F155" s="31"/>
      <c r="G155" s="56">
        <f>SUM(G156:G161)</f>
        <v>0</v>
      </c>
    </row>
    <row r="156" spans="1:7">
      <c r="A156" s="70">
        <v>3401</v>
      </c>
      <c r="B156" t="s">
        <v>44</v>
      </c>
      <c r="C156" s="18">
        <v>0</v>
      </c>
      <c r="D156" s="41" t="s">
        <v>20</v>
      </c>
      <c r="E156" s="18">
        <v>0</v>
      </c>
      <c r="F156" s="58">
        <f>ROUND(E156*(1+(E19/100))*2,1)/2</f>
        <v>0</v>
      </c>
      <c r="G156" s="57">
        <f>C156*F156</f>
        <v>0</v>
      </c>
    </row>
    <row r="157" spans="1:7">
      <c r="A157" s="71">
        <v>3402</v>
      </c>
      <c r="B157" t="s">
        <v>45</v>
      </c>
      <c r="C157" s="18">
        <v>0</v>
      </c>
      <c r="D157" s="41" t="s">
        <v>20</v>
      </c>
      <c r="E157" s="18">
        <v>0</v>
      </c>
      <c r="F157" s="58">
        <f>ROUND(E157*(1+(E19/100))*2,1)/2</f>
        <v>0</v>
      </c>
      <c r="G157" s="57">
        <f>C157*F157</f>
        <v>0</v>
      </c>
    </row>
    <row r="158" spans="1:7">
      <c r="A158" s="71">
        <v>3403</v>
      </c>
      <c r="B158" t="s">
        <v>46</v>
      </c>
      <c r="C158" s="18">
        <v>0</v>
      </c>
      <c r="D158" s="41" t="s">
        <v>20</v>
      </c>
      <c r="E158" s="18">
        <v>0</v>
      </c>
      <c r="F158" s="58">
        <f>ROUND(E158*(1+(E19/100))*2,1)/2</f>
        <v>0</v>
      </c>
      <c r="G158" s="57">
        <f>C158*F158</f>
        <v>0</v>
      </c>
    </row>
    <row r="159" spans="1:7">
      <c r="A159" s="71">
        <v>3404</v>
      </c>
      <c r="B159" t="s">
        <v>47</v>
      </c>
      <c r="C159" s="18">
        <v>0</v>
      </c>
      <c r="D159" s="41" t="s">
        <v>20</v>
      </c>
      <c r="E159" s="18">
        <v>0</v>
      </c>
      <c r="F159" s="58">
        <f>ROUND(E159*(1+(E19/100))*2,1)/2</f>
        <v>0</v>
      </c>
      <c r="G159" s="57">
        <f>C159*F159</f>
        <v>0</v>
      </c>
    </row>
    <row r="160" spans="1:7">
      <c r="A160" s="71">
        <v>3405</v>
      </c>
      <c r="B160" t="s">
        <v>48</v>
      </c>
      <c r="C160" s="18">
        <v>0</v>
      </c>
      <c r="D160" s="41" t="s">
        <v>20</v>
      </c>
      <c r="E160" s="18">
        <v>0</v>
      </c>
      <c r="F160" s="58">
        <f>ROUND(E160*(1+(E19/100))*2,1)/2</f>
        <v>0</v>
      </c>
      <c r="G160" s="57">
        <f>C160*F160</f>
        <v>0</v>
      </c>
    </row>
    <row r="161" spans="1:7">
      <c r="A161" s="71"/>
      <c r="C161" s="18"/>
      <c r="E161" s="18"/>
      <c r="F161" s="18"/>
      <c r="G161" s="50"/>
    </row>
    <row r="162" spans="1:7">
      <c r="A162" s="24"/>
      <c r="B162" s="5"/>
      <c r="C162" s="18" t="s">
        <v>216</v>
      </c>
      <c r="D162" s="41" t="s">
        <v>215</v>
      </c>
      <c r="E162" s="18" t="s">
        <v>159</v>
      </c>
      <c r="F162" s="18" t="s">
        <v>174</v>
      </c>
      <c r="G162" s="51"/>
    </row>
    <row r="163" spans="1:7">
      <c r="A163" s="25">
        <v>3500</v>
      </c>
      <c r="B163" s="11" t="s">
        <v>98</v>
      </c>
      <c r="C163" s="31"/>
      <c r="D163" s="107"/>
      <c r="E163" s="31"/>
      <c r="F163" s="31"/>
      <c r="G163" s="56">
        <f>SUM(G164:G168)</f>
        <v>0</v>
      </c>
    </row>
    <row r="164" spans="1:7">
      <c r="A164" s="70">
        <v>3501</v>
      </c>
      <c r="B164" s="59" t="s">
        <v>49</v>
      </c>
      <c r="C164" s="18">
        <v>0</v>
      </c>
      <c r="D164" s="41" t="s">
        <v>20</v>
      </c>
      <c r="E164" s="18">
        <v>0</v>
      </c>
      <c r="F164" s="58">
        <f>ROUND(E164*(1+(E19/100))*2,1)/2</f>
        <v>0</v>
      </c>
      <c r="G164" s="57">
        <f>C164*F164</f>
        <v>0</v>
      </c>
    </row>
    <row r="165" spans="1:7">
      <c r="A165" s="71">
        <v>3502</v>
      </c>
      <c r="B165" t="s">
        <v>50</v>
      </c>
      <c r="C165" s="18">
        <v>0</v>
      </c>
      <c r="D165" s="41" t="s">
        <v>20</v>
      </c>
      <c r="E165" s="18">
        <v>0</v>
      </c>
      <c r="F165" s="58">
        <f>ROUND(E165*(1+(E19/100))*2,1)/2</f>
        <v>0</v>
      </c>
      <c r="G165" s="57">
        <f>C165*F165</f>
        <v>0</v>
      </c>
    </row>
    <row r="166" spans="1:7">
      <c r="A166" s="71">
        <v>3503</v>
      </c>
      <c r="B166" t="s">
        <v>51</v>
      </c>
      <c r="C166" s="18">
        <v>0</v>
      </c>
      <c r="D166" s="41" t="s">
        <v>20</v>
      </c>
      <c r="E166" s="18">
        <v>0</v>
      </c>
      <c r="F166" s="58">
        <f>ROUND(E166*(1+(E19/100))*2,1)/2</f>
        <v>0</v>
      </c>
      <c r="G166" s="57">
        <f>C166*F166</f>
        <v>0</v>
      </c>
    </row>
    <row r="167" spans="1:7">
      <c r="A167" s="71">
        <v>3504</v>
      </c>
      <c r="B167" t="s">
        <v>52</v>
      </c>
      <c r="C167" s="18">
        <v>0</v>
      </c>
      <c r="D167" s="41" t="s">
        <v>20</v>
      </c>
      <c r="E167" s="18">
        <v>0</v>
      </c>
      <c r="F167" s="58">
        <f>ROUND(E167*(1+(E19/100))*2,1)/2</f>
        <v>0</v>
      </c>
      <c r="G167" s="57">
        <f>C167*F167</f>
        <v>0</v>
      </c>
    </row>
    <row r="168" spans="1:7">
      <c r="A168" s="74"/>
      <c r="B168" s="15"/>
      <c r="C168" s="75"/>
      <c r="D168" s="108"/>
      <c r="E168" s="75"/>
      <c r="F168" s="75"/>
      <c r="G168" s="77"/>
    </row>
    <row r="169" spans="1:7">
      <c r="C169" s="18"/>
      <c r="E169" s="18"/>
      <c r="F169" s="18"/>
      <c r="G169" s="3"/>
    </row>
    <row r="170" spans="1:7" ht="12" thickBot="1">
      <c r="C170" s="18"/>
      <c r="E170" s="18"/>
      <c r="F170" s="18"/>
      <c r="G170" s="3"/>
    </row>
    <row r="171" spans="1:7" ht="14.15" customHeight="1" thickBot="1">
      <c r="A171" s="23">
        <v>4000</v>
      </c>
      <c r="B171" s="12" t="s">
        <v>225</v>
      </c>
      <c r="C171" s="32"/>
      <c r="D171" s="109"/>
      <c r="E171" s="32"/>
      <c r="F171" s="32"/>
      <c r="G171" s="55">
        <f>G174+G186+G194</f>
        <v>0</v>
      </c>
    </row>
    <row r="172" spans="1:7">
      <c r="A172" s="24"/>
      <c r="B172" s="5"/>
      <c r="C172" s="33"/>
      <c r="D172" s="110"/>
      <c r="E172" s="33"/>
      <c r="F172" s="33"/>
      <c r="G172" s="43"/>
    </row>
    <row r="173" spans="1:7">
      <c r="A173" s="24"/>
      <c r="B173" s="5"/>
      <c r="C173" s="18" t="s">
        <v>216</v>
      </c>
      <c r="D173" s="41" t="s">
        <v>215</v>
      </c>
      <c r="E173" s="18" t="s">
        <v>159</v>
      </c>
      <c r="F173" s="18" t="s">
        <v>174</v>
      </c>
      <c r="G173" s="51"/>
    </row>
    <row r="174" spans="1:7">
      <c r="A174" s="25">
        <v>4100</v>
      </c>
      <c r="B174" s="11" t="s">
        <v>198</v>
      </c>
      <c r="C174" s="31"/>
      <c r="D174" s="107"/>
      <c r="E174" s="31"/>
      <c r="F174" s="31"/>
      <c r="G174" s="56">
        <f>SUM(G175:G184)</f>
        <v>0</v>
      </c>
    </row>
    <row r="175" spans="1:7">
      <c r="A175" s="71">
        <v>4101</v>
      </c>
      <c r="B175" t="s">
        <v>95</v>
      </c>
      <c r="C175" s="18">
        <v>0</v>
      </c>
      <c r="D175" s="41" t="s">
        <v>20</v>
      </c>
      <c r="E175" s="18">
        <v>0</v>
      </c>
      <c r="F175" s="58">
        <f t="shared" ref="F175:F183" si="5">ROUND(E175*(1+($E$19/100))*2,1)/2</f>
        <v>0</v>
      </c>
      <c r="G175" s="67">
        <f t="shared" ref="G175:G183" si="6">C175*F175</f>
        <v>0</v>
      </c>
    </row>
    <row r="176" spans="1:7">
      <c r="A176" s="24">
        <v>4102</v>
      </c>
      <c r="B176" t="s">
        <v>96</v>
      </c>
      <c r="C176" s="18">
        <v>0</v>
      </c>
      <c r="D176" s="41" t="s">
        <v>20</v>
      </c>
      <c r="E176" s="18">
        <v>0</v>
      </c>
      <c r="F176" s="58">
        <f t="shared" si="5"/>
        <v>0</v>
      </c>
      <c r="G176" s="67">
        <f t="shared" si="6"/>
        <v>0</v>
      </c>
    </row>
    <row r="177" spans="1:7">
      <c r="A177" s="24">
        <v>4103</v>
      </c>
      <c r="B177" t="s">
        <v>156</v>
      </c>
      <c r="C177" s="18">
        <v>0</v>
      </c>
      <c r="D177" s="41" t="s">
        <v>20</v>
      </c>
      <c r="E177" s="18">
        <v>0</v>
      </c>
      <c r="F177" s="58">
        <f t="shared" si="5"/>
        <v>0</v>
      </c>
      <c r="G177" s="67">
        <f t="shared" si="6"/>
        <v>0</v>
      </c>
    </row>
    <row r="178" spans="1:7">
      <c r="A178" s="24">
        <v>4104</v>
      </c>
      <c r="B178" t="s">
        <v>157</v>
      </c>
      <c r="C178" s="18">
        <v>0</v>
      </c>
      <c r="D178" s="41" t="s">
        <v>20</v>
      </c>
      <c r="E178" s="18">
        <v>0</v>
      </c>
      <c r="F178" s="58">
        <f t="shared" si="5"/>
        <v>0</v>
      </c>
      <c r="G178" s="67">
        <f t="shared" si="6"/>
        <v>0</v>
      </c>
    </row>
    <row r="179" spans="1:7">
      <c r="A179" s="24">
        <v>4105</v>
      </c>
      <c r="B179" s="3" t="s">
        <v>158</v>
      </c>
      <c r="C179" s="18">
        <v>0</v>
      </c>
      <c r="D179" s="41" t="s">
        <v>20</v>
      </c>
      <c r="E179" s="18">
        <v>0</v>
      </c>
      <c r="F179" s="58">
        <f t="shared" si="5"/>
        <v>0</v>
      </c>
      <c r="G179" s="67">
        <f t="shared" si="6"/>
        <v>0</v>
      </c>
    </row>
    <row r="180" spans="1:7">
      <c r="A180" s="24">
        <v>4106</v>
      </c>
      <c r="B180" t="s">
        <v>203</v>
      </c>
      <c r="C180" s="18">
        <v>0</v>
      </c>
      <c r="D180" s="41" t="s">
        <v>20</v>
      </c>
      <c r="E180" s="18">
        <v>0</v>
      </c>
      <c r="F180" s="58">
        <f t="shared" si="5"/>
        <v>0</v>
      </c>
      <c r="G180" s="67">
        <f t="shared" si="6"/>
        <v>0</v>
      </c>
    </row>
    <row r="181" spans="1:7">
      <c r="A181" s="24">
        <v>4107</v>
      </c>
      <c r="B181" s="59" t="s">
        <v>53</v>
      </c>
      <c r="C181" s="18">
        <v>0</v>
      </c>
      <c r="D181" s="41" t="s">
        <v>20</v>
      </c>
      <c r="E181" s="18">
        <v>0</v>
      </c>
      <c r="F181" s="58">
        <f t="shared" si="5"/>
        <v>0</v>
      </c>
      <c r="G181" s="67">
        <f t="shared" si="6"/>
        <v>0</v>
      </c>
    </row>
    <row r="182" spans="1:7">
      <c r="A182" s="24">
        <v>4108</v>
      </c>
      <c r="B182" s="59" t="s">
        <v>54</v>
      </c>
      <c r="C182" s="18">
        <v>0</v>
      </c>
      <c r="D182" s="41" t="s">
        <v>20</v>
      </c>
      <c r="E182" s="18">
        <v>0</v>
      </c>
      <c r="F182" s="58">
        <f t="shared" si="5"/>
        <v>0</v>
      </c>
      <c r="G182" s="67">
        <f t="shared" si="6"/>
        <v>0</v>
      </c>
    </row>
    <row r="183" spans="1:7">
      <c r="A183" s="24">
        <v>4109</v>
      </c>
      <c r="B183" t="s">
        <v>55</v>
      </c>
      <c r="C183" s="18">
        <v>0</v>
      </c>
      <c r="D183" s="41" t="s">
        <v>20</v>
      </c>
      <c r="E183" s="18">
        <v>0</v>
      </c>
      <c r="F183" s="58">
        <f t="shared" si="5"/>
        <v>0</v>
      </c>
      <c r="G183" s="67">
        <f t="shared" si="6"/>
        <v>0</v>
      </c>
    </row>
    <row r="184" spans="1:7">
      <c r="A184" s="24"/>
      <c r="C184" s="18"/>
      <c r="E184" s="18"/>
      <c r="F184" s="18"/>
      <c r="G184" s="86"/>
    </row>
    <row r="185" spans="1:7">
      <c r="A185" s="24"/>
      <c r="B185" s="5"/>
      <c r="C185" s="18" t="s">
        <v>216</v>
      </c>
      <c r="D185" s="41" t="s">
        <v>215</v>
      </c>
      <c r="E185" s="18" t="s">
        <v>159</v>
      </c>
      <c r="F185" s="18" t="s">
        <v>174</v>
      </c>
      <c r="G185" s="51"/>
    </row>
    <row r="186" spans="1:7">
      <c r="A186" s="25">
        <v>4200</v>
      </c>
      <c r="B186" s="98" t="s">
        <v>214</v>
      </c>
      <c r="C186" s="31"/>
      <c r="D186" s="107"/>
      <c r="E186" s="31"/>
      <c r="F186" s="31"/>
      <c r="G186" s="68">
        <f>SUM(G187:G192)</f>
        <v>0</v>
      </c>
    </row>
    <row r="187" spans="1:7">
      <c r="A187" s="71">
        <v>4201</v>
      </c>
      <c r="B187" s="59" t="s">
        <v>202</v>
      </c>
      <c r="C187" s="18">
        <v>0</v>
      </c>
      <c r="D187" s="41" t="s">
        <v>20</v>
      </c>
      <c r="E187" s="18">
        <v>0</v>
      </c>
      <c r="F187" s="58">
        <f t="shared" ref="F187:F190" si="7">ROUND(E187*(1+($E$19/100))*2,1)/2</f>
        <v>0</v>
      </c>
      <c r="G187" s="57">
        <f>C187*F187</f>
        <v>0</v>
      </c>
    </row>
    <row r="188" spans="1:7">
      <c r="A188" s="71">
        <v>4202</v>
      </c>
      <c r="B188" s="59" t="s">
        <v>199</v>
      </c>
      <c r="C188" s="18">
        <v>0</v>
      </c>
      <c r="D188" s="41" t="s">
        <v>20</v>
      </c>
      <c r="E188" s="18">
        <v>0</v>
      </c>
      <c r="F188" s="58">
        <f t="shared" si="7"/>
        <v>0</v>
      </c>
      <c r="G188" s="57">
        <f>C188*F188</f>
        <v>0</v>
      </c>
    </row>
    <row r="189" spans="1:7">
      <c r="A189" s="71">
        <v>4203</v>
      </c>
      <c r="B189" s="59" t="s">
        <v>98</v>
      </c>
      <c r="C189" s="18">
        <v>0</v>
      </c>
      <c r="D189" s="41" t="s">
        <v>20</v>
      </c>
      <c r="E189" s="18">
        <v>0</v>
      </c>
      <c r="F189" s="58">
        <f t="shared" si="7"/>
        <v>0</v>
      </c>
      <c r="G189" s="57">
        <f>C189*F189</f>
        <v>0</v>
      </c>
    </row>
    <row r="190" spans="1:7">
      <c r="A190" s="71">
        <v>4204</v>
      </c>
      <c r="B190" s="59" t="s">
        <v>220</v>
      </c>
      <c r="C190" s="18">
        <v>0</v>
      </c>
      <c r="D190" s="41" t="s">
        <v>20</v>
      </c>
      <c r="E190" s="18">
        <v>0</v>
      </c>
      <c r="F190" s="58">
        <f t="shared" si="7"/>
        <v>0</v>
      </c>
      <c r="G190" s="57">
        <f>C190*F190</f>
        <v>0</v>
      </c>
    </row>
    <row r="191" spans="1:7">
      <c r="A191" s="71">
        <v>4205</v>
      </c>
      <c r="B191" t="s">
        <v>203</v>
      </c>
      <c r="C191" s="18">
        <v>0</v>
      </c>
      <c r="D191" s="41" t="s">
        <v>20</v>
      </c>
      <c r="E191" s="18">
        <v>0</v>
      </c>
      <c r="F191" s="58">
        <f>ROUND(E191*(1+($E$19/100))*2,1)/2</f>
        <v>0</v>
      </c>
      <c r="G191" s="57">
        <f>C191*F191</f>
        <v>0</v>
      </c>
    </row>
    <row r="192" spans="1:7">
      <c r="A192" s="24"/>
      <c r="C192" s="18"/>
      <c r="E192" s="18"/>
      <c r="F192" s="18"/>
      <c r="G192" s="43"/>
    </row>
    <row r="193" spans="1:7">
      <c r="A193" s="24"/>
      <c r="B193" s="5"/>
      <c r="C193" s="18" t="s">
        <v>216</v>
      </c>
      <c r="D193" s="41" t="s">
        <v>215</v>
      </c>
      <c r="E193" s="18" t="s">
        <v>159</v>
      </c>
      <c r="F193" s="18" t="s">
        <v>174</v>
      </c>
      <c r="G193" s="51"/>
    </row>
    <row r="194" spans="1:7">
      <c r="A194" s="25">
        <v>4300</v>
      </c>
      <c r="B194" s="20" t="s">
        <v>200</v>
      </c>
      <c r="C194" s="31"/>
      <c r="D194" s="107"/>
      <c r="E194" s="31"/>
      <c r="F194" s="31"/>
      <c r="G194" s="56">
        <f>SUM(G195:G203)</f>
        <v>0</v>
      </c>
    </row>
    <row r="195" spans="1:7">
      <c r="A195" s="97">
        <v>4301</v>
      </c>
      <c r="B195" t="s">
        <v>204</v>
      </c>
      <c r="C195" s="18">
        <v>0</v>
      </c>
      <c r="D195" s="41" t="s">
        <v>20</v>
      </c>
      <c r="E195" s="18">
        <v>0</v>
      </c>
      <c r="F195" s="58">
        <f t="shared" ref="F195:F202" si="8">ROUND(E195*(1+($E$19/100))*2,1)/2</f>
        <v>0</v>
      </c>
      <c r="G195" s="57">
        <f t="shared" ref="G195:G202" si="9">C195*F195</f>
        <v>0</v>
      </c>
    </row>
    <row r="196" spans="1:7">
      <c r="A196" s="71">
        <v>4302</v>
      </c>
      <c r="B196" s="59" t="s">
        <v>208</v>
      </c>
      <c r="C196" s="18">
        <v>0</v>
      </c>
      <c r="D196" s="41" t="s">
        <v>20</v>
      </c>
      <c r="E196" s="18">
        <v>0</v>
      </c>
      <c r="F196" s="58">
        <f t="shared" si="8"/>
        <v>0</v>
      </c>
      <c r="G196" s="57">
        <f t="shared" si="9"/>
        <v>0</v>
      </c>
    </row>
    <row r="197" spans="1:7">
      <c r="A197" s="97">
        <v>4303</v>
      </c>
      <c r="B197" s="59" t="s">
        <v>209</v>
      </c>
      <c r="C197" s="18">
        <v>0</v>
      </c>
      <c r="D197" s="41" t="s">
        <v>20</v>
      </c>
      <c r="E197" s="18">
        <v>0</v>
      </c>
      <c r="F197" s="58">
        <f t="shared" si="8"/>
        <v>0</v>
      </c>
      <c r="G197" s="57">
        <f t="shared" si="9"/>
        <v>0</v>
      </c>
    </row>
    <row r="198" spans="1:7">
      <c r="A198" s="71">
        <v>4304</v>
      </c>
      <c r="B198" t="s">
        <v>239</v>
      </c>
      <c r="C198" s="18">
        <v>0</v>
      </c>
      <c r="D198" s="41" t="s">
        <v>20</v>
      </c>
      <c r="E198" s="18">
        <v>0</v>
      </c>
      <c r="F198" s="58">
        <f t="shared" si="8"/>
        <v>0</v>
      </c>
      <c r="G198" s="57">
        <f t="shared" si="9"/>
        <v>0</v>
      </c>
    </row>
    <row r="199" spans="1:7">
      <c r="A199" s="97">
        <v>4305</v>
      </c>
      <c r="B199" t="s">
        <v>56</v>
      </c>
      <c r="C199" s="18">
        <v>0</v>
      </c>
      <c r="D199" s="41" t="s">
        <v>20</v>
      </c>
      <c r="E199" s="18">
        <v>0</v>
      </c>
      <c r="F199" s="58">
        <f t="shared" si="8"/>
        <v>0</v>
      </c>
      <c r="G199" s="57">
        <f t="shared" si="9"/>
        <v>0</v>
      </c>
    </row>
    <row r="200" spans="1:7">
      <c r="A200" s="71">
        <v>4306</v>
      </c>
      <c r="B200" s="59" t="s">
        <v>57</v>
      </c>
      <c r="C200" s="18">
        <v>0</v>
      </c>
      <c r="D200" s="41" t="s">
        <v>20</v>
      </c>
      <c r="E200" s="18">
        <v>0</v>
      </c>
      <c r="F200" s="58">
        <f t="shared" si="8"/>
        <v>0</v>
      </c>
      <c r="G200" s="57">
        <f t="shared" si="9"/>
        <v>0</v>
      </c>
    </row>
    <row r="201" spans="1:7">
      <c r="A201" s="97">
        <v>4307</v>
      </c>
      <c r="B201" s="59" t="s">
        <v>58</v>
      </c>
      <c r="C201" s="18">
        <v>0</v>
      </c>
      <c r="D201" s="41" t="s">
        <v>20</v>
      </c>
      <c r="E201" s="18">
        <v>0</v>
      </c>
      <c r="F201" s="58">
        <f t="shared" si="8"/>
        <v>0</v>
      </c>
      <c r="G201" s="57">
        <f t="shared" si="9"/>
        <v>0</v>
      </c>
    </row>
    <row r="202" spans="1:7">
      <c r="A202" s="71">
        <v>4308</v>
      </c>
      <c r="B202" s="99" t="s">
        <v>240</v>
      </c>
      <c r="C202" s="41">
        <v>0</v>
      </c>
      <c r="D202" s="41" t="s">
        <v>20</v>
      </c>
      <c r="E202" s="41">
        <v>0</v>
      </c>
      <c r="F202" s="58">
        <f t="shared" si="8"/>
        <v>0</v>
      </c>
      <c r="G202" s="57">
        <f t="shared" si="9"/>
        <v>0</v>
      </c>
    </row>
    <row r="203" spans="1:7">
      <c r="A203" s="97">
        <v>4309</v>
      </c>
      <c r="B203" s="59" t="s">
        <v>59</v>
      </c>
      <c r="C203" s="18">
        <v>0</v>
      </c>
      <c r="D203" s="41" t="s">
        <v>20</v>
      </c>
      <c r="E203" s="18">
        <v>0</v>
      </c>
      <c r="F203" s="58">
        <f>ROUND(E203*(1+($E$19/100))*2,1)/2</f>
        <v>0</v>
      </c>
      <c r="G203" s="57">
        <f>C203*F203</f>
        <v>0</v>
      </c>
    </row>
    <row r="204" spans="1:7">
      <c r="A204" s="24"/>
      <c r="B204" s="59"/>
      <c r="C204" s="18"/>
      <c r="E204" s="18"/>
      <c r="F204" s="41"/>
      <c r="G204" s="88"/>
    </row>
    <row r="205" spans="1:7">
      <c r="A205" s="24"/>
      <c r="C205" s="18"/>
      <c r="E205" s="18"/>
      <c r="F205" s="18"/>
      <c r="G205" s="43"/>
    </row>
    <row r="206" spans="1:7">
      <c r="B206" s="84"/>
      <c r="C206" s="18"/>
      <c r="E206" s="18"/>
      <c r="F206" s="18"/>
      <c r="G206" s="3"/>
    </row>
    <row r="207" spans="1:7" ht="12" thickBot="1">
      <c r="C207" s="18"/>
      <c r="E207" s="18"/>
      <c r="F207" s="18"/>
      <c r="G207" s="3"/>
    </row>
    <row r="208" spans="1:7" ht="14.15" customHeight="1" thickBot="1">
      <c r="A208" s="23">
        <v>5000</v>
      </c>
      <c r="B208" s="12" t="s">
        <v>64</v>
      </c>
      <c r="C208" s="32"/>
      <c r="D208" s="109"/>
      <c r="E208" s="32"/>
      <c r="F208" s="32"/>
      <c r="G208" s="55">
        <f>G211+G219</f>
        <v>0</v>
      </c>
    </row>
    <row r="209" spans="1:15">
      <c r="A209" s="26"/>
      <c r="B209" s="17"/>
      <c r="C209" s="34"/>
      <c r="D209" s="111"/>
      <c r="E209" s="34"/>
      <c r="F209" s="34"/>
      <c r="G209" s="44"/>
    </row>
    <row r="210" spans="1:15">
      <c r="C210" s="18"/>
      <c r="E210" s="18"/>
      <c r="F210" s="18"/>
      <c r="G210" s="3"/>
    </row>
    <row r="211" spans="1:15">
      <c r="A211" s="25">
        <v>5100</v>
      </c>
      <c r="B211" s="11" t="s">
        <v>65</v>
      </c>
      <c r="C211" s="31"/>
      <c r="D211" s="107"/>
      <c r="E211" s="31"/>
      <c r="F211" s="31"/>
      <c r="G211" s="56">
        <f>SUM(G212:G218)</f>
        <v>0</v>
      </c>
    </row>
    <row r="212" spans="1:15">
      <c r="A212" s="71">
        <v>5101</v>
      </c>
      <c r="B212" s="3" t="s">
        <v>66</v>
      </c>
      <c r="C212" s="18">
        <v>0</v>
      </c>
      <c r="E212" s="18" t="s">
        <v>172</v>
      </c>
      <c r="F212" s="18">
        <v>0</v>
      </c>
      <c r="G212" s="66">
        <f t="shared" ref="G212:G217" si="10">ROUND(C212*F212/100,1)</f>
        <v>0</v>
      </c>
      <c r="J212" s="128" t="s">
        <v>233</v>
      </c>
      <c r="K212" s="129"/>
      <c r="L212" s="129"/>
      <c r="M212" s="129"/>
      <c r="N212" s="129"/>
      <c r="O212" s="129"/>
    </row>
    <row r="213" spans="1:15">
      <c r="A213" s="71">
        <v>5102</v>
      </c>
      <c r="B213" s="3" t="s">
        <v>67</v>
      </c>
      <c r="C213" s="18">
        <v>0</v>
      </c>
      <c r="E213" s="18" t="s">
        <v>173</v>
      </c>
      <c r="F213" s="18">
        <v>0</v>
      </c>
      <c r="G213" s="67">
        <f t="shared" si="10"/>
        <v>0</v>
      </c>
      <c r="J213" s="129"/>
      <c r="K213" s="129"/>
      <c r="L213" s="129"/>
      <c r="M213" s="129"/>
      <c r="N213" s="129"/>
      <c r="O213" s="129"/>
    </row>
    <row r="214" spans="1:15">
      <c r="A214" s="71">
        <v>5103</v>
      </c>
      <c r="B214" s="3" t="s">
        <v>68</v>
      </c>
      <c r="C214" s="123">
        <v>0</v>
      </c>
      <c r="E214" s="18" t="s">
        <v>173</v>
      </c>
      <c r="F214" s="18">
        <v>0</v>
      </c>
      <c r="G214" s="67">
        <f t="shared" si="10"/>
        <v>0</v>
      </c>
      <c r="J214" s="129"/>
      <c r="K214" s="129"/>
      <c r="L214" s="129"/>
      <c r="M214" s="129"/>
      <c r="N214" s="129"/>
      <c r="O214" s="129"/>
    </row>
    <row r="215" spans="1:15">
      <c r="A215" s="71">
        <v>5104</v>
      </c>
      <c r="B215" s="3" t="s">
        <v>69</v>
      </c>
      <c r="C215" s="18">
        <v>0</v>
      </c>
      <c r="E215" s="18" t="s">
        <v>173</v>
      </c>
      <c r="F215" s="18">
        <v>0</v>
      </c>
      <c r="G215" s="67">
        <f t="shared" si="10"/>
        <v>0</v>
      </c>
      <c r="J215" s="129"/>
      <c r="K215" s="129"/>
      <c r="L215" s="129"/>
      <c r="M215" s="129"/>
      <c r="N215" s="129"/>
      <c r="O215" s="129"/>
    </row>
    <row r="216" spans="1:15">
      <c r="A216" s="71">
        <v>5105</v>
      </c>
      <c r="B216" s="3" t="s">
        <v>70</v>
      </c>
      <c r="C216" s="18">
        <v>0</v>
      </c>
      <c r="E216" s="18" t="s">
        <v>173</v>
      </c>
      <c r="F216" s="18">
        <v>0</v>
      </c>
      <c r="G216" s="67">
        <f t="shared" si="10"/>
        <v>0</v>
      </c>
      <c r="J216" s="129"/>
      <c r="K216" s="129"/>
      <c r="L216" s="129"/>
      <c r="M216" s="129"/>
      <c r="N216" s="129"/>
      <c r="O216" s="129"/>
    </row>
    <row r="217" spans="1:15">
      <c r="A217" s="71">
        <v>5106</v>
      </c>
      <c r="B217" s="3" t="s">
        <v>71</v>
      </c>
      <c r="C217" s="122">
        <v>0</v>
      </c>
      <c r="E217" s="18" t="s">
        <v>173</v>
      </c>
      <c r="F217" s="18">
        <v>0</v>
      </c>
      <c r="G217" s="67">
        <f t="shared" si="10"/>
        <v>0</v>
      </c>
    </row>
    <row r="218" spans="1:15">
      <c r="A218" s="72"/>
      <c r="C218" s="18"/>
      <c r="E218" s="18"/>
      <c r="F218" s="18"/>
      <c r="G218" s="49"/>
      <c r="J218" s="130" t="s">
        <v>234</v>
      </c>
      <c r="K218" s="129"/>
      <c r="L218" s="129"/>
      <c r="M218" s="129"/>
      <c r="N218" s="129"/>
      <c r="O218" s="129"/>
    </row>
    <row r="219" spans="1:15">
      <c r="A219" s="25">
        <v>5200</v>
      </c>
      <c r="B219" s="11" t="s">
        <v>72</v>
      </c>
      <c r="C219" s="31"/>
      <c r="D219" s="107"/>
      <c r="E219" s="31"/>
      <c r="F219" s="31"/>
      <c r="G219" s="56">
        <f>SUM(G220:G222)</f>
        <v>0</v>
      </c>
      <c r="J219" s="129"/>
      <c r="K219" s="129"/>
      <c r="L219" s="129"/>
      <c r="M219" s="129"/>
      <c r="N219" s="129"/>
      <c r="O219" s="129"/>
    </row>
    <row r="220" spans="1:15">
      <c r="A220" s="70">
        <v>5201</v>
      </c>
      <c r="B220" t="s">
        <v>73</v>
      </c>
      <c r="C220" s="121">
        <v>0</v>
      </c>
      <c r="E220" s="18" t="s">
        <v>172</v>
      </c>
      <c r="F220" s="18">
        <v>0</v>
      </c>
      <c r="G220" s="67">
        <f t="shared" ref="G220:G222" si="11">ROUND(C220*F220/100,1)</f>
        <v>0</v>
      </c>
    </row>
    <row r="221" spans="1:15">
      <c r="A221" s="71">
        <v>5202</v>
      </c>
      <c r="B221" t="s">
        <v>74</v>
      </c>
      <c r="C221" s="121">
        <v>0</v>
      </c>
      <c r="E221" s="18" t="s">
        <v>172</v>
      </c>
      <c r="F221" s="18">
        <v>0</v>
      </c>
      <c r="G221" s="67">
        <f t="shared" si="11"/>
        <v>0</v>
      </c>
      <c r="J221" s="133" t="s">
        <v>235</v>
      </c>
      <c r="K221" s="134"/>
      <c r="L221" s="134"/>
      <c r="M221" s="134"/>
      <c r="N221" s="134"/>
      <c r="O221" s="134"/>
    </row>
    <row r="222" spans="1:15">
      <c r="A222" s="74">
        <v>5203</v>
      </c>
      <c r="B222" s="15"/>
      <c r="C222" s="124">
        <v>0</v>
      </c>
      <c r="D222" s="108"/>
      <c r="E222" s="18" t="s">
        <v>172</v>
      </c>
      <c r="F222" s="75">
        <v>0</v>
      </c>
      <c r="G222" s="67">
        <f t="shared" si="11"/>
        <v>0</v>
      </c>
      <c r="J222" s="134"/>
      <c r="K222" s="134"/>
      <c r="L222" s="134"/>
      <c r="M222" s="134"/>
      <c r="N222" s="134"/>
      <c r="O222" s="134"/>
    </row>
    <row r="223" spans="1:15">
      <c r="C223" s="18"/>
      <c r="E223" s="18"/>
      <c r="F223" s="18"/>
      <c r="G223" s="3"/>
    </row>
    <row r="224" spans="1:15" ht="12" thickBot="1">
      <c r="C224" s="18"/>
      <c r="E224" s="18"/>
      <c r="F224" s="18"/>
      <c r="G224" s="3"/>
    </row>
    <row r="225" spans="1:7" ht="14.15" customHeight="1" thickBot="1">
      <c r="A225" s="23">
        <v>6000</v>
      </c>
      <c r="B225" s="12" t="s">
        <v>75</v>
      </c>
      <c r="C225" s="32"/>
      <c r="D225" s="109"/>
      <c r="E225" s="32"/>
      <c r="F225" s="32"/>
      <c r="G225" s="55">
        <f>G244+G228+G258</f>
        <v>0</v>
      </c>
    </row>
    <row r="226" spans="1:7" ht="14.15" customHeight="1">
      <c r="A226" s="103"/>
      <c r="B226" s="17"/>
      <c r="C226" s="34"/>
      <c r="D226" s="111"/>
      <c r="E226" s="34"/>
      <c r="F226" s="34"/>
      <c r="G226" s="119"/>
    </row>
    <row r="227" spans="1:7">
      <c r="A227" s="24"/>
      <c r="B227" s="5"/>
      <c r="C227" s="18" t="s">
        <v>216</v>
      </c>
      <c r="D227" s="41" t="s">
        <v>215</v>
      </c>
      <c r="E227" s="18" t="s">
        <v>228</v>
      </c>
      <c r="F227" s="18"/>
      <c r="G227" s="51"/>
    </row>
    <row r="228" spans="1:7">
      <c r="A228" s="25">
        <v>6100</v>
      </c>
      <c r="B228" s="11" t="s">
        <v>82</v>
      </c>
      <c r="C228" s="31"/>
      <c r="D228" s="107"/>
      <c r="E228" s="31"/>
      <c r="F228" s="31"/>
      <c r="G228" s="56">
        <f>SUM(G229:G242)</f>
        <v>0</v>
      </c>
    </row>
    <row r="229" spans="1:7">
      <c r="A229" s="71">
        <v>6101</v>
      </c>
      <c r="B229" t="s">
        <v>83</v>
      </c>
      <c r="C229" s="18">
        <v>0</v>
      </c>
      <c r="D229" s="41" t="s">
        <v>20</v>
      </c>
      <c r="E229" s="18">
        <v>0</v>
      </c>
      <c r="F229" s="18"/>
      <c r="G229" s="67">
        <f>C229*E229</f>
        <v>0</v>
      </c>
    </row>
    <row r="230" spans="1:7">
      <c r="A230" s="71">
        <v>6102</v>
      </c>
      <c r="B230" t="s">
        <v>218</v>
      </c>
      <c r="C230" s="18">
        <v>0</v>
      </c>
      <c r="D230" s="41" t="s">
        <v>20</v>
      </c>
      <c r="E230" s="18">
        <v>0</v>
      </c>
      <c r="F230" s="18"/>
      <c r="G230" s="67">
        <f t="shared" ref="G230:G236" si="12">C230*E230</f>
        <v>0</v>
      </c>
    </row>
    <row r="231" spans="1:7">
      <c r="A231" s="71">
        <v>6103</v>
      </c>
      <c r="B231" t="s">
        <v>84</v>
      </c>
      <c r="C231" s="18">
        <v>0</v>
      </c>
      <c r="D231" s="41" t="s">
        <v>20</v>
      </c>
      <c r="E231" s="18">
        <v>0</v>
      </c>
      <c r="F231" s="18"/>
      <c r="G231" s="67">
        <f t="shared" si="12"/>
        <v>0</v>
      </c>
    </row>
    <row r="232" spans="1:7">
      <c r="A232" s="71">
        <v>6104</v>
      </c>
      <c r="B232" t="s">
        <v>219</v>
      </c>
      <c r="C232" s="18">
        <v>0</v>
      </c>
      <c r="D232" s="41" t="s">
        <v>20</v>
      </c>
      <c r="E232" s="18">
        <v>0</v>
      </c>
      <c r="F232" s="18"/>
      <c r="G232" s="67">
        <f t="shared" si="12"/>
        <v>0</v>
      </c>
    </row>
    <row r="233" spans="1:7">
      <c r="A233" s="71">
        <v>6105</v>
      </c>
      <c r="B233" t="s">
        <v>85</v>
      </c>
      <c r="C233" s="94">
        <v>0</v>
      </c>
      <c r="D233" s="41" t="s">
        <v>20</v>
      </c>
      <c r="E233" s="18">
        <v>0</v>
      </c>
      <c r="F233" s="94"/>
      <c r="G233" s="67">
        <f t="shared" si="12"/>
        <v>0</v>
      </c>
    </row>
    <row r="234" spans="1:7">
      <c r="A234" s="71">
        <v>6106</v>
      </c>
      <c r="B234" t="s">
        <v>86</v>
      </c>
      <c r="C234" s="18">
        <v>0</v>
      </c>
      <c r="D234" s="41" t="s">
        <v>20</v>
      </c>
      <c r="E234" s="18">
        <v>0</v>
      </c>
      <c r="F234" s="18"/>
      <c r="G234" s="67">
        <f t="shared" si="12"/>
        <v>0</v>
      </c>
    </row>
    <row r="235" spans="1:7">
      <c r="A235" s="71">
        <v>6107</v>
      </c>
      <c r="B235" t="s">
        <v>87</v>
      </c>
      <c r="C235" s="18">
        <v>0</v>
      </c>
      <c r="D235" s="41" t="s">
        <v>20</v>
      </c>
      <c r="E235" s="18">
        <v>0</v>
      </c>
      <c r="F235" s="18"/>
      <c r="G235" s="67">
        <f t="shared" si="12"/>
        <v>0</v>
      </c>
    </row>
    <row r="236" spans="1:7">
      <c r="A236" s="71">
        <v>6108</v>
      </c>
      <c r="B236" t="s">
        <v>88</v>
      </c>
      <c r="C236" s="18">
        <v>0</v>
      </c>
      <c r="D236" s="41" t="s">
        <v>20</v>
      </c>
      <c r="E236" s="18">
        <v>0</v>
      </c>
      <c r="F236" s="18"/>
      <c r="G236" s="67">
        <f t="shared" si="12"/>
        <v>0</v>
      </c>
    </row>
    <row r="237" spans="1:7">
      <c r="A237" s="71">
        <v>6109</v>
      </c>
      <c r="B237" t="s">
        <v>89</v>
      </c>
      <c r="C237" s="18">
        <v>0</v>
      </c>
      <c r="E237" s="18">
        <v>0</v>
      </c>
      <c r="F237" s="18"/>
      <c r="G237" s="48">
        <v>0</v>
      </c>
    </row>
    <row r="238" spans="1:7">
      <c r="A238" s="71">
        <v>6110</v>
      </c>
      <c r="B238" t="s">
        <v>90</v>
      </c>
      <c r="C238" s="18">
        <v>0</v>
      </c>
      <c r="E238" s="18">
        <v>0</v>
      </c>
      <c r="F238" s="18"/>
      <c r="G238" s="48">
        <v>0</v>
      </c>
    </row>
    <row r="239" spans="1:7">
      <c r="A239" s="71">
        <v>6111</v>
      </c>
      <c r="B239" s="59" t="s">
        <v>210</v>
      </c>
      <c r="C239" s="18">
        <v>0</v>
      </c>
      <c r="E239" s="18">
        <v>0</v>
      </c>
      <c r="F239" s="18"/>
      <c r="G239" s="48">
        <v>0</v>
      </c>
    </row>
    <row r="240" spans="1:7">
      <c r="A240" s="71">
        <v>6112</v>
      </c>
      <c r="B240" s="59" t="s">
        <v>91</v>
      </c>
      <c r="C240" s="18">
        <v>0</v>
      </c>
      <c r="E240" s="18">
        <v>0</v>
      </c>
      <c r="F240" s="18"/>
      <c r="G240" s="48">
        <v>0</v>
      </c>
    </row>
    <row r="241" spans="1:7">
      <c r="A241" s="24"/>
      <c r="B241" s="59"/>
      <c r="C241" s="18"/>
      <c r="E241" s="18"/>
      <c r="F241" s="18"/>
      <c r="G241" s="42"/>
    </row>
    <row r="242" spans="1:7">
      <c r="A242" s="24"/>
      <c r="B242" s="59"/>
      <c r="C242" s="18"/>
      <c r="E242" s="18"/>
      <c r="F242" s="18"/>
      <c r="G242" s="42"/>
    </row>
    <row r="243" spans="1:7">
      <c r="A243" s="24"/>
      <c r="B243" s="5"/>
      <c r="C243" s="18" t="s">
        <v>216</v>
      </c>
      <c r="D243" s="41" t="s">
        <v>215</v>
      </c>
      <c r="E243" s="18" t="s">
        <v>228</v>
      </c>
      <c r="F243" s="18"/>
      <c r="G243" s="51"/>
    </row>
    <row r="244" spans="1:7">
      <c r="A244" s="25">
        <v>6200</v>
      </c>
      <c r="B244" s="11" t="s">
        <v>76</v>
      </c>
      <c r="C244" s="31"/>
      <c r="D244" s="107"/>
      <c r="E244" s="31"/>
      <c r="F244" s="31"/>
      <c r="G244" s="56">
        <f>SUM(G245:G256)</f>
        <v>0</v>
      </c>
    </row>
    <row r="245" spans="1:7">
      <c r="A245" s="71">
        <v>6201</v>
      </c>
      <c r="B245" t="s">
        <v>77</v>
      </c>
      <c r="C245" s="18">
        <v>0</v>
      </c>
      <c r="D245" s="41" t="s">
        <v>20</v>
      </c>
      <c r="E245" s="18">
        <v>0</v>
      </c>
      <c r="F245" s="18"/>
      <c r="G245" s="105">
        <f>C245*E245</f>
        <v>0</v>
      </c>
    </row>
    <row r="246" spans="1:7">
      <c r="A246" s="71">
        <v>6202</v>
      </c>
      <c r="B246" s="100" t="s">
        <v>222</v>
      </c>
      <c r="C246" s="18">
        <v>0</v>
      </c>
      <c r="D246" s="41" t="s">
        <v>20</v>
      </c>
      <c r="E246" s="18">
        <v>0</v>
      </c>
      <c r="F246" s="18"/>
      <c r="G246" s="105">
        <f t="shared" ref="G246:G254" si="13">C246*E246</f>
        <v>0</v>
      </c>
    </row>
    <row r="247" spans="1:7">
      <c r="A247" s="71">
        <v>6203</v>
      </c>
      <c r="B247" t="s">
        <v>102</v>
      </c>
      <c r="C247" s="18">
        <v>0</v>
      </c>
      <c r="D247" s="41" t="s">
        <v>20</v>
      </c>
      <c r="E247" s="18">
        <v>0</v>
      </c>
      <c r="F247" s="18"/>
      <c r="G247" s="105">
        <f t="shared" si="13"/>
        <v>0</v>
      </c>
    </row>
    <row r="248" spans="1:7">
      <c r="A248" s="71">
        <v>6204</v>
      </c>
      <c r="B248" t="s">
        <v>99</v>
      </c>
      <c r="C248" s="18">
        <v>0</v>
      </c>
      <c r="E248" s="18">
        <v>0</v>
      </c>
      <c r="F248" s="18"/>
      <c r="G248" s="105">
        <f t="shared" si="13"/>
        <v>0</v>
      </c>
    </row>
    <row r="249" spans="1:7">
      <c r="A249" s="71">
        <v>6205</v>
      </c>
      <c r="B249" t="s">
        <v>78</v>
      </c>
      <c r="C249" s="18">
        <v>0</v>
      </c>
      <c r="E249" s="18">
        <v>0</v>
      </c>
      <c r="F249" s="18"/>
      <c r="G249" s="105">
        <f t="shared" si="13"/>
        <v>0</v>
      </c>
    </row>
    <row r="250" spans="1:7">
      <c r="A250" s="71">
        <v>6206</v>
      </c>
      <c r="B250" t="s">
        <v>97</v>
      </c>
      <c r="C250" s="18">
        <v>0</v>
      </c>
      <c r="D250" s="41" t="s">
        <v>20</v>
      </c>
      <c r="E250" s="18">
        <v>0</v>
      </c>
      <c r="F250" s="18"/>
      <c r="G250" s="105">
        <f t="shared" si="13"/>
        <v>0</v>
      </c>
    </row>
    <row r="251" spans="1:7">
      <c r="A251" s="71">
        <v>6207</v>
      </c>
      <c r="B251" t="s">
        <v>79</v>
      </c>
      <c r="C251" s="18">
        <v>0</v>
      </c>
      <c r="D251" s="41" t="s">
        <v>20</v>
      </c>
      <c r="E251" s="18">
        <v>0</v>
      </c>
      <c r="F251" s="18"/>
      <c r="G251" s="105">
        <f t="shared" si="13"/>
        <v>0</v>
      </c>
    </row>
    <row r="252" spans="1:7">
      <c r="A252" s="71">
        <v>6208</v>
      </c>
      <c r="B252" t="s">
        <v>80</v>
      </c>
      <c r="C252" s="18">
        <v>0</v>
      </c>
      <c r="D252" s="41" t="s">
        <v>20</v>
      </c>
      <c r="E252" s="18">
        <v>0</v>
      </c>
      <c r="F252" s="18"/>
      <c r="G252" s="105">
        <f t="shared" si="13"/>
        <v>0</v>
      </c>
    </row>
    <row r="253" spans="1:7">
      <c r="A253" s="19">
        <v>6209</v>
      </c>
      <c r="B253" s="19" t="s">
        <v>81</v>
      </c>
      <c r="C253" s="18">
        <v>0</v>
      </c>
      <c r="D253" s="41" t="s">
        <v>20</v>
      </c>
      <c r="E253" s="18">
        <v>0</v>
      </c>
      <c r="F253" s="19"/>
      <c r="G253" s="105">
        <f t="shared" si="13"/>
        <v>0</v>
      </c>
    </row>
    <row r="254" spans="1:7">
      <c r="A254" s="19">
        <v>6210</v>
      </c>
      <c r="B254" s="19" t="s">
        <v>217</v>
      </c>
      <c r="C254" s="18">
        <v>0</v>
      </c>
      <c r="E254" s="18">
        <v>0</v>
      </c>
      <c r="F254" s="19"/>
      <c r="G254" s="105">
        <f t="shared" si="13"/>
        <v>0</v>
      </c>
    </row>
    <row r="255" spans="1:7">
      <c r="A255"/>
      <c r="D255"/>
    </row>
    <row r="256" spans="1:7">
      <c r="A256" s="24"/>
      <c r="C256" s="18"/>
      <c r="E256" s="18"/>
      <c r="F256" s="18"/>
      <c r="G256" s="43"/>
    </row>
    <row r="257" spans="1:7">
      <c r="A257" s="24"/>
      <c r="B257" s="5"/>
      <c r="C257" s="18" t="s">
        <v>216</v>
      </c>
      <c r="D257" s="41" t="s">
        <v>215</v>
      </c>
      <c r="E257" s="18" t="s">
        <v>159</v>
      </c>
      <c r="F257" s="18" t="s">
        <v>174</v>
      </c>
      <c r="G257" s="51"/>
    </row>
    <row r="258" spans="1:7">
      <c r="A258" s="25">
        <v>6300</v>
      </c>
      <c r="B258" s="11" t="s">
        <v>175</v>
      </c>
      <c r="C258" s="31"/>
      <c r="D258" s="107"/>
      <c r="E258" s="31"/>
      <c r="F258" s="31"/>
      <c r="G258" s="56">
        <f>SUM(G259:G268)</f>
        <v>0</v>
      </c>
    </row>
    <row r="259" spans="1:7">
      <c r="A259" s="19">
        <v>6301</v>
      </c>
      <c r="B259" s="59" t="s">
        <v>92</v>
      </c>
      <c r="C259" s="18"/>
      <c r="E259" s="18">
        <v>0</v>
      </c>
      <c r="F259" s="58">
        <f t="shared" ref="F259:F266" si="14">ROUND(E259*(1+($E$19/100))*2,1)/2</f>
        <v>0</v>
      </c>
      <c r="G259" s="67">
        <f t="shared" ref="G259:G266" si="15">C259*F259</f>
        <v>0</v>
      </c>
    </row>
    <row r="260" spans="1:7">
      <c r="A260" s="19">
        <v>6302</v>
      </c>
      <c r="B260" t="s">
        <v>179</v>
      </c>
      <c r="C260" s="18">
        <v>0</v>
      </c>
      <c r="D260" s="41" t="s">
        <v>20</v>
      </c>
      <c r="E260" s="18">
        <v>0</v>
      </c>
      <c r="F260" s="58">
        <f t="shared" si="14"/>
        <v>0</v>
      </c>
      <c r="G260" s="67">
        <f t="shared" si="15"/>
        <v>0</v>
      </c>
    </row>
    <row r="261" spans="1:7">
      <c r="A261" s="19">
        <v>6303</v>
      </c>
      <c r="B261" t="s">
        <v>180</v>
      </c>
      <c r="C261" s="18">
        <v>0</v>
      </c>
      <c r="D261" s="41" t="s">
        <v>20</v>
      </c>
      <c r="E261" s="18">
        <v>0</v>
      </c>
      <c r="F261" s="58">
        <f t="shared" si="14"/>
        <v>0</v>
      </c>
      <c r="G261" s="67">
        <f t="shared" si="15"/>
        <v>0</v>
      </c>
    </row>
    <row r="262" spans="1:7">
      <c r="A262" s="19">
        <v>6304</v>
      </c>
      <c r="B262" t="s">
        <v>181</v>
      </c>
      <c r="C262" s="18">
        <v>0</v>
      </c>
      <c r="D262" s="41" t="s">
        <v>20</v>
      </c>
      <c r="E262" s="18">
        <v>0</v>
      </c>
      <c r="F262" s="58">
        <f t="shared" si="14"/>
        <v>0</v>
      </c>
      <c r="G262" s="67">
        <f t="shared" si="15"/>
        <v>0</v>
      </c>
    </row>
    <row r="263" spans="1:7">
      <c r="A263" s="19">
        <v>6305</v>
      </c>
      <c r="B263" t="s">
        <v>182</v>
      </c>
      <c r="C263" s="18">
        <v>0</v>
      </c>
      <c r="D263" s="41" t="s">
        <v>20</v>
      </c>
      <c r="E263" s="18">
        <v>0</v>
      </c>
      <c r="F263" s="58">
        <f t="shared" si="14"/>
        <v>0</v>
      </c>
      <c r="G263" s="67">
        <f t="shared" si="15"/>
        <v>0</v>
      </c>
    </row>
    <row r="264" spans="1:7">
      <c r="A264" s="19">
        <v>6306</v>
      </c>
      <c r="B264" s="3" t="s">
        <v>183</v>
      </c>
      <c r="C264" s="18">
        <v>0</v>
      </c>
      <c r="D264" s="41" t="s">
        <v>20</v>
      </c>
      <c r="E264" s="18">
        <v>0</v>
      </c>
      <c r="F264" s="58">
        <f t="shared" si="14"/>
        <v>0</v>
      </c>
      <c r="G264" s="67">
        <f t="shared" si="15"/>
        <v>0</v>
      </c>
    </row>
    <row r="265" spans="1:7">
      <c r="A265" s="19">
        <v>6307</v>
      </c>
      <c r="B265" t="s">
        <v>184</v>
      </c>
      <c r="C265" s="18">
        <v>0</v>
      </c>
      <c r="D265" s="41" t="s">
        <v>20</v>
      </c>
      <c r="E265" s="18">
        <v>0</v>
      </c>
      <c r="F265" s="58">
        <f t="shared" si="14"/>
        <v>0</v>
      </c>
      <c r="G265" s="67">
        <f t="shared" si="15"/>
        <v>0</v>
      </c>
    </row>
    <row r="266" spans="1:7">
      <c r="A266" s="19">
        <v>6308</v>
      </c>
      <c r="B266" t="s">
        <v>221</v>
      </c>
      <c r="C266" s="18">
        <v>0</v>
      </c>
      <c r="D266" s="41" t="s">
        <v>20</v>
      </c>
      <c r="E266" s="18">
        <v>0</v>
      </c>
      <c r="F266" s="58">
        <f t="shared" si="14"/>
        <v>0</v>
      </c>
      <c r="G266" s="67">
        <f t="shared" si="15"/>
        <v>0</v>
      </c>
    </row>
    <row r="267" spans="1:7">
      <c r="C267" s="18"/>
      <c r="E267" s="18"/>
      <c r="F267" s="18"/>
      <c r="G267" s="18"/>
    </row>
    <row r="268" spans="1:7" ht="12" thickBot="1">
      <c r="A268"/>
      <c r="C268" s="18"/>
      <c r="E268" s="18" t="s">
        <v>228</v>
      </c>
      <c r="F268" s="18"/>
      <c r="G268" s="18"/>
    </row>
    <row r="269" spans="1:7" ht="14.15" customHeight="1" thickBot="1">
      <c r="A269" s="23">
        <v>7000</v>
      </c>
      <c r="B269" s="12" t="s">
        <v>170</v>
      </c>
      <c r="C269" s="32"/>
      <c r="D269" s="109"/>
      <c r="E269" s="32"/>
      <c r="F269" s="32"/>
      <c r="G269" s="55">
        <f>SUM(G270:G278)</f>
        <v>0</v>
      </c>
    </row>
    <row r="270" spans="1:7">
      <c r="A270" s="71">
        <v>7001</v>
      </c>
      <c r="B270" t="s">
        <v>185</v>
      </c>
      <c r="C270" s="18"/>
      <c r="E270" s="18">
        <v>0</v>
      </c>
      <c r="F270" s="18"/>
      <c r="G270" s="67">
        <f>E270</f>
        <v>0</v>
      </c>
    </row>
    <row r="271" spans="1:7">
      <c r="A271" s="71">
        <v>7002</v>
      </c>
      <c r="B271" t="s">
        <v>186</v>
      </c>
      <c r="C271" s="18"/>
      <c r="E271" s="18">
        <v>0</v>
      </c>
      <c r="F271" s="18"/>
      <c r="G271" s="67">
        <f t="shared" ref="G271:G277" si="16">E271</f>
        <v>0</v>
      </c>
    </row>
    <row r="272" spans="1:7">
      <c r="A272" s="71">
        <v>7003</v>
      </c>
      <c r="B272" t="s">
        <v>187</v>
      </c>
      <c r="C272" s="18"/>
      <c r="E272" s="18">
        <v>0</v>
      </c>
      <c r="F272" s="18"/>
      <c r="G272" s="67">
        <f t="shared" si="16"/>
        <v>0</v>
      </c>
    </row>
    <row r="273" spans="1:36">
      <c r="A273" s="71">
        <v>7004</v>
      </c>
      <c r="B273" t="s">
        <v>188</v>
      </c>
      <c r="C273" s="18"/>
      <c r="E273" s="18">
        <v>0</v>
      </c>
      <c r="F273" s="18"/>
      <c r="G273" s="67">
        <f t="shared" si="16"/>
        <v>0</v>
      </c>
    </row>
    <row r="274" spans="1:36">
      <c r="A274" s="71">
        <v>7005</v>
      </c>
      <c r="B274" t="s">
        <v>189</v>
      </c>
      <c r="C274" s="18"/>
      <c r="E274" s="18">
        <v>0</v>
      </c>
      <c r="F274" s="18"/>
      <c r="G274" s="67">
        <f t="shared" si="16"/>
        <v>0</v>
      </c>
    </row>
    <row r="275" spans="1:36">
      <c r="A275" s="71">
        <v>7006</v>
      </c>
      <c r="B275" t="s">
        <v>176</v>
      </c>
      <c r="C275" s="18"/>
      <c r="E275" s="18">
        <v>0</v>
      </c>
      <c r="F275" s="18"/>
      <c r="G275" s="67">
        <f t="shared" si="16"/>
        <v>0</v>
      </c>
    </row>
    <row r="276" spans="1:36">
      <c r="A276" s="71">
        <v>7007</v>
      </c>
      <c r="B276" t="s">
        <v>177</v>
      </c>
      <c r="C276" s="18"/>
      <c r="E276" s="18">
        <v>0</v>
      </c>
      <c r="F276" s="18"/>
      <c r="G276" s="67">
        <f t="shared" si="16"/>
        <v>0</v>
      </c>
    </row>
    <row r="277" spans="1:36">
      <c r="A277" s="71">
        <v>7008</v>
      </c>
      <c r="B277" t="s">
        <v>178</v>
      </c>
      <c r="C277" s="18"/>
      <c r="E277" s="18">
        <v>0</v>
      </c>
      <c r="F277" s="18"/>
      <c r="G277" s="67">
        <f t="shared" si="16"/>
        <v>0</v>
      </c>
    </row>
    <row r="278" spans="1:36">
      <c r="A278" s="74"/>
      <c r="B278" s="15"/>
      <c r="C278" s="75"/>
      <c r="D278" s="108"/>
      <c r="E278" s="75"/>
      <c r="F278" s="75"/>
      <c r="G278" s="77"/>
    </row>
    <row r="279" spans="1:36">
      <c r="C279" s="18"/>
      <c r="E279" s="18"/>
      <c r="F279" s="18"/>
      <c r="G279" s="3"/>
    </row>
    <row r="280" spans="1:36" ht="12" thickBot="1">
      <c r="C280" s="18"/>
      <c r="E280" s="18"/>
      <c r="F280" s="18"/>
      <c r="G280" s="3"/>
    </row>
    <row r="281" spans="1:36" ht="14.15" customHeight="1" thickBot="1">
      <c r="A281" s="23">
        <v>8000</v>
      </c>
      <c r="B281" s="101" t="s">
        <v>226</v>
      </c>
      <c r="C281" s="32"/>
      <c r="D281" s="109"/>
      <c r="E281" s="32"/>
      <c r="F281" s="32"/>
      <c r="G281" s="55">
        <f>SUM(G284,G291,G295,G300,G309,G317)</f>
        <v>0</v>
      </c>
    </row>
    <row r="282" spans="1:36">
      <c r="B282" s="19"/>
      <c r="C282" s="19"/>
      <c r="E282" s="19"/>
      <c r="F282" s="19"/>
      <c r="G282" s="19"/>
    </row>
    <row r="283" spans="1:36">
      <c r="A283" s="24"/>
      <c r="B283" s="5"/>
      <c r="C283" s="18" t="s">
        <v>216</v>
      </c>
      <c r="D283" s="41" t="s">
        <v>215</v>
      </c>
      <c r="E283" s="18" t="s">
        <v>159</v>
      </c>
      <c r="F283" s="18" t="s">
        <v>174</v>
      </c>
      <c r="G283" s="42"/>
    </row>
    <row r="284" spans="1:36" s="89" customFormat="1">
      <c r="A284" s="90">
        <v>8100</v>
      </c>
      <c r="B284" s="91" t="s">
        <v>60</v>
      </c>
      <c r="C284" s="92"/>
      <c r="D284" s="107"/>
      <c r="E284" s="92"/>
      <c r="F284" s="92"/>
      <c r="G284" s="56">
        <f>SUM(G285:G290)</f>
        <v>0</v>
      </c>
      <c r="H284"/>
      <c r="I284"/>
      <c r="J284"/>
      <c r="K284"/>
      <c r="L284"/>
      <c r="M284"/>
      <c r="N284"/>
      <c r="O284"/>
      <c r="P284"/>
      <c r="Q284"/>
      <c r="R284"/>
      <c r="S284"/>
      <c r="T284"/>
      <c r="U284"/>
      <c r="V284"/>
      <c r="W284"/>
      <c r="X284"/>
      <c r="Y284"/>
      <c r="Z284"/>
      <c r="AA284"/>
      <c r="AB284"/>
      <c r="AC284"/>
      <c r="AD284"/>
      <c r="AE284"/>
      <c r="AF284"/>
      <c r="AG284"/>
      <c r="AH284"/>
      <c r="AI284"/>
      <c r="AJ284"/>
    </row>
    <row r="285" spans="1:36" s="89" customFormat="1">
      <c r="A285" s="104">
        <v>8101</v>
      </c>
      <c r="B285" s="104" t="s">
        <v>61</v>
      </c>
      <c r="C285" s="75">
        <v>0</v>
      </c>
      <c r="D285" s="41" t="s">
        <v>20</v>
      </c>
      <c r="E285" s="75">
        <v>0</v>
      </c>
      <c r="F285" s="75">
        <f>ROUND(E285*(1+($E$19/100))*2,1)/2</f>
        <v>0</v>
      </c>
      <c r="G285" s="67">
        <f>C285*F285</f>
        <v>0</v>
      </c>
      <c r="H285"/>
      <c r="I285"/>
      <c r="J285"/>
      <c r="K285"/>
      <c r="L285"/>
      <c r="M285"/>
      <c r="N285"/>
      <c r="O285"/>
      <c r="P285"/>
      <c r="Q285"/>
      <c r="R285"/>
      <c r="S285"/>
      <c r="T285"/>
      <c r="U285"/>
      <c r="V285"/>
      <c r="W285"/>
      <c r="X285"/>
      <c r="Y285"/>
      <c r="Z285"/>
      <c r="AA285"/>
      <c r="AB285"/>
      <c r="AC285"/>
      <c r="AD285"/>
      <c r="AE285"/>
      <c r="AF285"/>
      <c r="AG285"/>
      <c r="AH285"/>
      <c r="AI285"/>
      <c r="AJ285"/>
    </row>
    <row r="286" spans="1:36" s="89" customFormat="1">
      <c r="A286" s="104">
        <v>8102</v>
      </c>
      <c r="B286" s="104" t="s">
        <v>207</v>
      </c>
      <c r="C286" s="75">
        <v>0</v>
      </c>
      <c r="D286" s="41" t="s">
        <v>20</v>
      </c>
      <c r="E286" s="75">
        <v>0</v>
      </c>
      <c r="F286" s="75">
        <f>ROUND(E286*(1+($E$19/100))*2,1)/2</f>
        <v>0</v>
      </c>
      <c r="G286" s="67">
        <f>C286*F286</f>
        <v>0</v>
      </c>
      <c r="H286"/>
      <c r="I286"/>
      <c r="J286"/>
      <c r="K286"/>
      <c r="L286"/>
      <c r="M286"/>
      <c r="N286"/>
      <c r="O286"/>
      <c r="P286"/>
      <c r="Q286"/>
      <c r="R286"/>
      <c r="S286"/>
      <c r="T286"/>
      <c r="U286"/>
      <c r="V286"/>
      <c r="W286"/>
      <c r="X286"/>
      <c r="Y286"/>
      <c r="Z286"/>
      <c r="AA286"/>
      <c r="AB286"/>
      <c r="AC286"/>
      <c r="AD286"/>
      <c r="AE286"/>
      <c r="AF286"/>
      <c r="AG286"/>
      <c r="AH286"/>
      <c r="AI286"/>
      <c r="AJ286"/>
    </row>
    <row r="287" spans="1:36" s="89" customFormat="1">
      <c r="A287" s="104">
        <v>8103</v>
      </c>
      <c r="B287" s="104" t="s">
        <v>62</v>
      </c>
      <c r="C287" s="75">
        <v>0</v>
      </c>
      <c r="D287" s="41" t="s">
        <v>20</v>
      </c>
      <c r="E287" s="75">
        <v>0</v>
      </c>
      <c r="F287" s="75">
        <f>ROUND(E287*(1+($E$19/100))*2,1)/2</f>
        <v>0</v>
      </c>
      <c r="G287" s="67">
        <f>C287*F287</f>
        <v>0</v>
      </c>
      <c r="H287"/>
      <c r="I287"/>
      <c r="J287"/>
      <c r="K287"/>
      <c r="L287"/>
      <c r="M287"/>
      <c r="N287"/>
      <c r="O287"/>
      <c r="P287"/>
      <c r="Q287"/>
      <c r="R287"/>
      <c r="S287"/>
      <c r="T287"/>
      <c r="U287"/>
      <c r="V287"/>
      <c r="W287"/>
      <c r="X287"/>
      <c r="Y287"/>
      <c r="Z287"/>
      <c r="AA287"/>
      <c r="AB287"/>
      <c r="AC287"/>
      <c r="AD287"/>
      <c r="AE287"/>
      <c r="AF287"/>
      <c r="AG287"/>
      <c r="AH287"/>
      <c r="AI287"/>
      <c r="AJ287"/>
    </row>
    <row r="288" spans="1:36" s="89" customFormat="1">
      <c r="A288" s="104">
        <v>8104</v>
      </c>
      <c r="B288" s="104" t="s">
        <v>63</v>
      </c>
      <c r="C288" s="75">
        <v>0</v>
      </c>
      <c r="D288" s="41" t="s">
        <v>20</v>
      </c>
      <c r="E288" s="75">
        <v>0</v>
      </c>
      <c r="F288" s="75">
        <f>ROUND(E288*(1+($E$19/100))*2,1)/2</f>
        <v>0</v>
      </c>
      <c r="G288" s="67">
        <f>C288*F288</f>
        <v>0</v>
      </c>
      <c r="H288"/>
      <c r="I288"/>
      <c r="J288"/>
      <c r="K288"/>
      <c r="L288"/>
      <c r="M288"/>
      <c r="N288"/>
      <c r="O288"/>
      <c r="P288"/>
      <c r="Q288"/>
      <c r="R288"/>
      <c r="S288"/>
      <c r="T288"/>
      <c r="U288"/>
      <c r="V288"/>
      <c r="W288"/>
      <c r="X288"/>
      <c r="Y288"/>
      <c r="Z288"/>
      <c r="AA288"/>
      <c r="AB288"/>
      <c r="AC288"/>
      <c r="AD288"/>
      <c r="AE288"/>
      <c r="AF288"/>
      <c r="AG288"/>
      <c r="AH288"/>
      <c r="AI288"/>
      <c r="AJ288"/>
    </row>
    <row r="289" spans="1:36" s="89" customFormat="1">
      <c r="A289" s="104"/>
      <c r="B289" s="75"/>
      <c r="C289" s="75"/>
      <c r="D289" s="108"/>
      <c r="E289" s="75"/>
      <c r="F289" s="75"/>
      <c r="G289" s="93"/>
      <c r="H289"/>
      <c r="I289"/>
      <c r="J289"/>
      <c r="K289"/>
      <c r="L289"/>
      <c r="M289"/>
      <c r="N289"/>
      <c r="O289"/>
      <c r="P289"/>
      <c r="Q289"/>
      <c r="R289"/>
      <c r="S289"/>
      <c r="T289"/>
      <c r="U289"/>
      <c r="V289"/>
      <c r="W289"/>
      <c r="X289"/>
      <c r="Y289"/>
      <c r="Z289"/>
      <c r="AA289"/>
      <c r="AB289"/>
      <c r="AC289"/>
      <c r="AD289"/>
      <c r="AE289"/>
      <c r="AF289"/>
      <c r="AG289"/>
      <c r="AH289"/>
      <c r="AI289"/>
      <c r="AJ289"/>
    </row>
    <row r="290" spans="1:36" s="89" customFormat="1">
      <c r="A290" s="104"/>
      <c r="B290" s="75"/>
      <c r="C290" s="75"/>
      <c r="D290" s="108"/>
      <c r="E290" s="75"/>
      <c r="F290" s="75"/>
      <c r="G290" s="106"/>
      <c r="H290"/>
      <c r="I290"/>
      <c r="J290"/>
      <c r="K290"/>
      <c r="L290"/>
      <c r="M290"/>
      <c r="N290"/>
      <c r="O290"/>
      <c r="P290"/>
      <c r="Q290"/>
      <c r="R290"/>
      <c r="S290"/>
      <c r="T290"/>
      <c r="U290"/>
      <c r="V290"/>
      <c r="W290"/>
      <c r="X290"/>
      <c r="Y290"/>
      <c r="Z290"/>
      <c r="AA290"/>
      <c r="AB290"/>
      <c r="AC290"/>
      <c r="AD290"/>
      <c r="AE290"/>
      <c r="AF290"/>
      <c r="AG290"/>
      <c r="AH290"/>
      <c r="AI290"/>
      <c r="AJ290"/>
    </row>
    <row r="291" spans="1:36" s="89" customFormat="1">
      <c r="A291" s="90">
        <v>8200</v>
      </c>
      <c r="B291" s="91" t="s">
        <v>160</v>
      </c>
      <c r="C291" s="92"/>
      <c r="D291" s="107"/>
      <c r="E291" s="92"/>
      <c r="F291" s="92"/>
      <c r="G291" s="56">
        <f>SUM(G292:G293)</f>
        <v>0</v>
      </c>
      <c r="H291"/>
      <c r="I291"/>
      <c r="J291"/>
      <c r="K291"/>
      <c r="L291"/>
      <c r="M291"/>
      <c r="N291"/>
      <c r="O291"/>
      <c r="P291"/>
      <c r="Q291"/>
      <c r="R291"/>
      <c r="S291"/>
      <c r="T291"/>
      <c r="U291"/>
      <c r="V291"/>
      <c r="W291"/>
      <c r="X291"/>
      <c r="Y291"/>
      <c r="Z291"/>
      <c r="AA291"/>
      <c r="AB291"/>
      <c r="AC291"/>
      <c r="AD291"/>
      <c r="AE291"/>
      <c r="AF291"/>
      <c r="AG291"/>
      <c r="AH291"/>
      <c r="AI291"/>
      <c r="AJ291"/>
    </row>
    <row r="292" spans="1:36" s="89" customFormat="1">
      <c r="A292" s="104">
        <v>8201</v>
      </c>
      <c r="B292" s="104" t="s">
        <v>160</v>
      </c>
      <c r="C292" s="75">
        <v>0</v>
      </c>
      <c r="D292" s="41" t="s">
        <v>20</v>
      </c>
      <c r="E292" s="75">
        <v>0</v>
      </c>
      <c r="F292" s="75">
        <f>ROUND(E292*(1+($E$19/100))*2,1)/2</f>
        <v>0</v>
      </c>
      <c r="G292" s="67">
        <f>C292*F292</f>
        <v>0</v>
      </c>
      <c r="H292"/>
      <c r="I292"/>
      <c r="J292"/>
      <c r="K292"/>
      <c r="L292"/>
      <c r="M292"/>
      <c r="N292"/>
      <c r="O292"/>
      <c r="P292"/>
      <c r="Q292"/>
      <c r="R292"/>
      <c r="S292"/>
      <c r="T292"/>
      <c r="U292"/>
      <c r="V292"/>
      <c r="W292"/>
      <c r="X292"/>
      <c r="Y292"/>
      <c r="Z292"/>
      <c r="AA292"/>
      <c r="AB292"/>
      <c r="AC292"/>
      <c r="AD292"/>
      <c r="AE292"/>
      <c r="AF292"/>
      <c r="AG292"/>
      <c r="AH292"/>
      <c r="AI292"/>
      <c r="AJ292"/>
    </row>
    <row r="293" spans="1:36" s="89" customFormat="1">
      <c r="A293" s="104">
        <v>8202</v>
      </c>
      <c r="B293" s="104" t="s">
        <v>205</v>
      </c>
      <c r="C293" s="75">
        <v>0</v>
      </c>
      <c r="D293" s="41" t="s">
        <v>20</v>
      </c>
      <c r="E293" s="75">
        <v>0</v>
      </c>
      <c r="F293" s="75">
        <f>ROUND(E293*(1+($E$19/100))*2,1)/2</f>
        <v>0</v>
      </c>
      <c r="G293" s="67">
        <f>C293*F293</f>
        <v>0</v>
      </c>
      <c r="H293"/>
      <c r="I293"/>
      <c r="J293"/>
      <c r="K293"/>
      <c r="L293"/>
      <c r="M293"/>
      <c r="N293"/>
      <c r="O293"/>
      <c r="P293"/>
      <c r="Q293"/>
      <c r="R293"/>
      <c r="S293"/>
      <c r="T293"/>
      <c r="U293"/>
      <c r="V293"/>
      <c r="W293"/>
      <c r="X293"/>
      <c r="Y293"/>
      <c r="Z293"/>
      <c r="AA293"/>
      <c r="AB293"/>
      <c r="AC293"/>
      <c r="AD293"/>
      <c r="AE293"/>
      <c r="AF293"/>
      <c r="AG293"/>
      <c r="AH293"/>
      <c r="AI293"/>
      <c r="AJ293"/>
    </row>
    <row r="294" spans="1:36">
      <c r="A294" s="104"/>
      <c r="B294" s="104"/>
      <c r="C294" s="75"/>
      <c r="E294" s="75"/>
      <c r="F294" s="18"/>
      <c r="G294" s="3"/>
    </row>
    <row r="295" spans="1:36">
      <c r="A295" s="25">
        <v>8300</v>
      </c>
      <c r="B295" s="11" t="s">
        <v>193</v>
      </c>
      <c r="C295" s="31"/>
      <c r="D295" s="107"/>
      <c r="E295" s="31"/>
      <c r="F295" s="31"/>
      <c r="G295" s="56">
        <f>SUM(G296:G297)</f>
        <v>0</v>
      </c>
    </row>
    <row r="296" spans="1:36">
      <c r="A296" s="70">
        <v>8301</v>
      </c>
      <c r="B296" t="s">
        <v>194</v>
      </c>
      <c r="C296" s="18"/>
      <c r="E296" s="18"/>
      <c r="F296" s="18"/>
      <c r="G296" s="66">
        <v>0</v>
      </c>
    </row>
    <row r="297" spans="1:36">
      <c r="A297" s="71">
        <v>8302</v>
      </c>
      <c r="B297" s="87" t="s">
        <v>211</v>
      </c>
      <c r="C297" s="18"/>
      <c r="E297" s="18"/>
      <c r="F297" s="18"/>
      <c r="G297" s="67">
        <v>0</v>
      </c>
    </row>
    <row r="298" spans="1:36">
      <c r="A298" s="24"/>
      <c r="C298" s="18"/>
      <c r="E298" s="18"/>
      <c r="F298" s="18"/>
      <c r="G298" s="43"/>
    </row>
    <row r="299" spans="1:36">
      <c r="A299" s="24"/>
      <c r="B299" s="5"/>
      <c r="C299" s="18" t="s">
        <v>216</v>
      </c>
      <c r="D299" s="41" t="s">
        <v>215</v>
      </c>
      <c r="E299" s="18" t="s">
        <v>229</v>
      </c>
      <c r="F299" s="18" t="s">
        <v>174</v>
      </c>
      <c r="G299" s="42"/>
    </row>
    <row r="300" spans="1:36">
      <c r="A300" s="25">
        <v>8400</v>
      </c>
      <c r="B300" s="11" t="s">
        <v>212</v>
      </c>
      <c r="C300" s="31"/>
      <c r="D300" s="107"/>
      <c r="E300" s="31"/>
      <c r="F300" s="31"/>
      <c r="G300" s="56">
        <f>SUM(G301:G307)</f>
        <v>0</v>
      </c>
    </row>
    <row r="301" spans="1:36">
      <c r="A301" s="71">
        <v>8401</v>
      </c>
      <c r="B301" s="81" t="s">
        <v>206</v>
      </c>
      <c r="C301" s="80">
        <v>0</v>
      </c>
      <c r="D301" s="41" t="s">
        <v>20</v>
      </c>
      <c r="E301" s="18">
        <v>0</v>
      </c>
      <c r="F301" s="75">
        <f>ROUND(E301*(1+($E$19/100))*2,1)/2</f>
        <v>0</v>
      </c>
      <c r="G301" s="67">
        <f t="shared" ref="G301:G304" si="17">C301*F301</f>
        <v>0</v>
      </c>
    </row>
    <row r="302" spans="1:36">
      <c r="A302" s="71">
        <v>8402</v>
      </c>
      <c r="B302" s="82" t="s">
        <v>151</v>
      </c>
      <c r="C302" s="80">
        <v>0</v>
      </c>
      <c r="D302" s="41" t="s">
        <v>20</v>
      </c>
      <c r="E302" s="18">
        <v>0</v>
      </c>
      <c r="F302" s="75">
        <f t="shared" ref="F302:F304" si="18">ROUND(E302*(1+($E$19/100))*2,1)/2</f>
        <v>0</v>
      </c>
      <c r="G302" s="67">
        <f t="shared" si="17"/>
        <v>0</v>
      </c>
    </row>
    <row r="303" spans="1:36">
      <c r="A303" s="71">
        <v>8403</v>
      </c>
      <c r="B303" s="81" t="s">
        <v>196</v>
      </c>
      <c r="C303" s="80">
        <v>0</v>
      </c>
      <c r="D303" s="41" t="s">
        <v>20</v>
      </c>
      <c r="E303" s="18">
        <v>0</v>
      </c>
      <c r="F303" s="75">
        <f t="shared" si="18"/>
        <v>0</v>
      </c>
      <c r="G303" s="67">
        <f t="shared" si="17"/>
        <v>0</v>
      </c>
    </row>
    <row r="304" spans="1:36">
      <c r="A304" s="71">
        <v>8404</v>
      </c>
      <c r="B304" s="79" t="s">
        <v>195</v>
      </c>
      <c r="C304" s="80">
        <v>0</v>
      </c>
      <c r="D304" s="41" t="s">
        <v>20</v>
      </c>
      <c r="E304" s="18">
        <v>0</v>
      </c>
      <c r="F304" s="75">
        <f t="shared" si="18"/>
        <v>0</v>
      </c>
      <c r="G304" s="67">
        <f t="shared" si="17"/>
        <v>0</v>
      </c>
    </row>
    <row r="305" spans="1:7">
      <c r="A305" s="71">
        <v>8405</v>
      </c>
      <c r="B305" s="79" t="s">
        <v>161</v>
      </c>
      <c r="C305" s="80">
        <v>0</v>
      </c>
      <c r="D305" s="113" t="s">
        <v>227</v>
      </c>
      <c r="E305" s="18">
        <v>0</v>
      </c>
      <c r="F305" s="18"/>
      <c r="G305" s="67">
        <f>C305*E305</f>
        <v>0</v>
      </c>
    </row>
    <row r="306" spans="1:7">
      <c r="A306" s="71">
        <v>8406</v>
      </c>
      <c r="B306" s="79" t="s">
        <v>91</v>
      </c>
      <c r="C306" s="80"/>
      <c r="D306" s="112"/>
      <c r="E306" s="18">
        <v>0</v>
      </c>
      <c r="F306" s="18"/>
      <c r="G306" s="67">
        <f>C306*E306</f>
        <v>0</v>
      </c>
    </row>
    <row r="307" spans="1:7">
      <c r="A307" s="74"/>
      <c r="B307" s="15"/>
      <c r="C307" s="75"/>
      <c r="D307" s="108"/>
      <c r="E307" s="75"/>
      <c r="F307" s="78"/>
      <c r="G307" s="77"/>
    </row>
    <row r="308" spans="1:7">
      <c r="A308" s="24"/>
      <c r="B308" s="5"/>
      <c r="C308" s="18"/>
      <c r="E308" s="18" t="s">
        <v>230</v>
      </c>
      <c r="F308" s="18"/>
      <c r="G308" s="42"/>
    </row>
    <row r="309" spans="1:7">
      <c r="A309" s="25">
        <v>8500</v>
      </c>
      <c r="B309" s="11" t="s">
        <v>122</v>
      </c>
      <c r="C309" s="31"/>
      <c r="D309" s="107"/>
      <c r="E309" s="31"/>
      <c r="F309" s="31"/>
      <c r="G309" s="56">
        <f>SUM(G310:G316)</f>
        <v>0</v>
      </c>
    </row>
    <row r="310" spans="1:7">
      <c r="A310" s="70">
        <v>8501</v>
      </c>
      <c r="B310" t="s">
        <v>123</v>
      </c>
      <c r="C310" s="18"/>
      <c r="E310" s="18">
        <v>0</v>
      </c>
      <c r="F310" s="18"/>
      <c r="G310" s="67">
        <f>E310</f>
        <v>0</v>
      </c>
    </row>
    <row r="311" spans="1:7">
      <c r="A311" s="74">
        <v>8502</v>
      </c>
      <c r="B311" t="s">
        <v>124</v>
      </c>
      <c r="C311" s="18"/>
      <c r="E311" s="18">
        <v>0</v>
      </c>
      <c r="F311" s="18"/>
      <c r="G311" s="67">
        <f t="shared" ref="G311:G314" si="19">E311</f>
        <v>0</v>
      </c>
    </row>
    <row r="312" spans="1:7" ht="12" customHeight="1">
      <c r="A312" s="74">
        <v>8503</v>
      </c>
      <c r="B312" t="s">
        <v>125</v>
      </c>
      <c r="C312" s="18"/>
      <c r="E312" s="18">
        <v>0</v>
      </c>
      <c r="F312" s="18"/>
      <c r="G312" s="67">
        <f t="shared" si="19"/>
        <v>0</v>
      </c>
    </row>
    <row r="313" spans="1:7">
      <c r="A313" s="74">
        <v>8504</v>
      </c>
      <c r="B313" t="s">
        <v>126</v>
      </c>
      <c r="C313" s="18"/>
      <c r="E313" s="18">
        <v>0</v>
      </c>
      <c r="F313" s="18"/>
      <c r="G313" s="67">
        <f t="shared" si="19"/>
        <v>0</v>
      </c>
    </row>
    <row r="314" spans="1:7">
      <c r="A314" s="70">
        <v>8505</v>
      </c>
      <c r="B314" t="s">
        <v>127</v>
      </c>
      <c r="C314" s="18"/>
      <c r="E314" s="18">
        <v>0</v>
      </c>
      <c r="F314" s="18"/>
      <c r="G314" s="67">
        <f t="shared" si="19"/>
        <v>0</v>
      </c>
    </row>
    <row r="315" spans="1:7">
      <c r="A315" s="71"/>
      <c r="C315" s="18"/>
      <c r="E315" s="18"/>
      <c r="F315" s="18"/>
      <c r="G315" s="67"/>
    </row>
    <row r="316" spans="1:7">
      <c r="A316" s="72"/>
      <c r="C316" s="18"/>
      <c r="E316" s="18" t="s">
        <v>228</v>
      </c>
      <c r="F316" s="18"/>
      <c r="G316" s="49"/>
    </row>
    <row r="317" spans="1:7">
      <c r="A317" s="25">
        <v>8600</v>
      </c>
      <c r="B317" s="11" t="s">
        <v>128</v>
      </c>
      <c r="C317" s="31"/>
      <c r="D317" s="107"/>
      <c r="E317" s="31"/>
      <c r="F317" s="31"/>
      <c r="G317" s="56">
        <f>SUM(G318:G322)</f>
        <v>0</v>
      </c>
    </row>
    <row r="318" spans="1:7">
      <c r="A318" s="70">
        <v>8601</v>
      </c>
      <c r="B318" t="s">
        <v>129</v>
      </c>
      <c r="C318" s="18"/>
      <c r="E318" s="18">
        <v>0</v>
      </c>
      <c r="F318" s="18"/>
      <c r="G318" s="67">
        <f>E318</f>
        <v>0</v>
      </c>
    </row>
    <row r="319" spans="1:7">
      <c r="A319" s="71">
        <v>8602</v>
      </c>
      <c r="B319" t="s">
        <v>128</v>
      </c>
      <c r="C319" s="18"/>
      <c r="E319" s="18">
        <v>0</v>
      </c>
      <c r="F319" s="18"/>
      <c r="G319" s="67">
        <f t="shared" ref="G319:G321" si="20">E319</f>
        <v>0</v>
      </c>
    </row>
    <row r="320" spans="1:7">
      <c r="A320" s="71">
        <v>8603</v>
      </c>
      <c r="B320" t="s">
        <v>190</v>
      </c>
      <c r="C320" s="18"/>
      <c r="E320" s="18">
        <v>0</v>
      </c>
      <c r="F320" s="18"/>
      <c r="G320" s="67">
        <f t="shared" si="20"/>
        <v>0</v>
      </c>
    </row>
    <row r="321" spans="1:7">
      <c r="A321" s="71">
        <v>8604</v>
      </c>
      <c r="B321" t="s">
        <v>191</v>
      </c>
      <c r="C321" s="18"/>
      <c r="E321" s="18">
        <v>0</v>
      </c>
      <c r="F321" s="18"/>
      <c r="G321" s="67">
        <f t="shared" si="20"/>
        <v>0</v>
      </c>
    </row>
    <row r="322" spans="1:7">
      <c r="A322" s="71"/>
      <c r="C322" s="18"/>
      <c r="E322" s="18"/>
      <c r="F322" s="18"/>
      <c r="G322" s="43"/>
    </row>
    <row r="323" spans="1:7">
      <c r="A323" s="24"/>
      <c r="C323" s="18"/>
      <c r="E323" s="18"/>
      <c r="F323" s="18"/>
    </row>
    <row r="324" spans="1:7" ht="12" thickBot="1">
      <c r="C324" s="18"/>
      <c r="E324" s="18"/>
      <c r="F324" s="18"/>
    </row>
    <row r="325" spans="1:7" ht="14.15" customHeight="1" thickBot="1">
      <c r="A325" s="23">
        <v>9000</v>
      </c>
      <c r="B325" s="12" t="s">
        <v>130</v>
      </c>
      <c r="C325" s="32"/>
      <c r="D325" s="109"/>
      <c r="E325" s="32"/>
      <c r="F325" s="32"/>
      <c r="G325" s="55">
        <f>G328+G335+G346+G351+G357</f>
        <v>0</v>
      </c>
    </row>
    <row r="326" spans="1:7">
      <c r="A326" s="26"/>
      <c r="B326" s="17"/>
      <c r="C326" s="34"/>
      <c r="D326" s="111"/>
      <c r="E326" s="34"/>
      <c r="F326" s="34"/>
      <c r="G326" s="16"/>
    </row>
    <row r="327" spans="1:7">
      <c r="A327" s="24"/>
      <c r="B327" s="5"/>
      <c r="C327" s="33"/>
      <c r="D327" s="110"/>
      <c r="E327" s="18" t="s">
        <v>228</v>
      </c>
      <c r="F327" s="18"/>
    </row>
    <row r="328" spans="1:7">
      <c r="A328" s="25">
        <v>9100</v>
      </c>
      <c r="B328" s="11" t="s">
        <v>131</v>
      </c>
      <c r="C328" s="31"/>
      <c r="D328" s="107"/>
      <c r="E328" s="31"/>
      <c r="F328" s="31"/>
      <c r="G328" s="56">
        <f>SUM(G329:G334)</f>
        <v>0</v>
      </c>
    </row>
    <row r="329" spans="1:7">
      <c r="A329" s="71">
        <v>9101</v>
      </c>
      <c r="B329" t="s">
        <v>164</v>
      </c>
      <c r="C329" s="18">
        <v>0</v>
      </c>
      <c r="E329" s="18" t="s">
        <v>173</v>
      </c>
      <c r="F329" s="18">
        <v>0</v>
      </c>
      <c r="G329" s="67">
        <f>ROUND(C329*F329/100,1)</f>
        <v>0</v>
      </c>
    </row>
    <row r="330" spans="1:7">
      <c r="A330" s="71">
        <v>9202</v>
      </c>
      <c r="B330" t="s">
        <v>132</v>
      </c>
      <c r="C330" s="18"/>
      <c r="E330" s="18">
        <v>0</v>
      </c>
      <c r="F330" s="18"/>
      <c r="G330" s="67">
        <f t="shared" ref="G330:G332" si="21">ROUND(C330*F330/100,1)</f>
        <v>0</v>
      </c>
    </row>
    <row r="331" spans="1:7">
      <c r="A331" s="71">
        <v>9303</v>
      </c>
      <c r="B331" t="s">
        <v>133</v>
      </c>
      <c r="C331" s="18"/>
      <c r="E331" s="18">
        <v>0</v>
      </c>
      <c r="F331" s="18"/>
      <c r="G331" s="67">
        <f t="shared" si="21"/>
        <v>0</v>
      </c>
    </row>
    <row r="332" spans="1:7">
      <c r="A332" s="71">
        <v>9404</v>
      </c>
      <c r="B332" t="s">
        <v>134</v>
      </c>
      <c r="C332" s="18"/>
      <c r="E332" s="18">
        <v>0</v>
      </c>
      <c r="F332" s="18"/>
      <c r="G332" s="67">
        <f t="shared" si="21"/>
        <v>0</v>
      </c>
    </row>
    <row r="333" spans="1:7">
      <c r="A333" s="71"/>
      <c r="C333" s="18"/>
      <c r="E333" s="18"/>
      <c r="F333" s="18"/>
      <c r="G333" s="120"/>
    </row>
    <row r="334" spans="1:7">
      <c r="A334" s="72"/>
      <c r="C334" s="18"/>
      <c r="E334" s="18" t="s">
        <v>228</v>
      </c>
      <c r="F334" s="18"/>
      <c r="G334" s="54"/>
    </row>
    <row r="335" spans="1:7">
      <c r="A335" s="25">
        <v>9200</v>
      </c>
      <c r="B335" s="11" t="s">
        <v>135</v>
      </c>
      <c r="C335" s="31"/>
      <c r="D335" s="107"/>
      <c r="E335" s="31"/>
      <c r="F335" s="31"/>
      <c r="G335" s="56">
        <f>SUM(G336:G345)</f>
        <v>0</v>
      </c>
    </row>
    <row r="336" spans="1:7">
      <c r="A336" s="71">
        <v>9201</v>
      </c>
      <c r="B336" s="3" t="s">
        <v>29</v>
      </c>
      <c r="C336" s="18"/>
      <c r="E336" s="18">
        <v>0</v>
      </c>
      <c r="F336" s="18"/>
      <c r="G336" s="67">
        <f>E336</f>
        <v>0</v>
      </c>
    </row>
    <row r="337" spans="1:15">
      <c r="A337" s="71">
        <v>9202</v>
      </c>
      <c r="B337" s="95" t="s">
        <v>223</v>
      </c>
      <c r="C337" s="18"/>
      <c r="E337" s="18">
        <v>0</v>
      </c>
      <c r="F337" s="18"/>
      <c r="G337" s="67">
        <f t="shared" ref="G337:G343" si="22">E337</f>
        <v>0</v>
      </c>
    </row>
    <row r="338" spans="1:15">
      <c r="A338" s="71">
        <v>9203</v>
      </c>
      <c r="B338" t="s">
        <v>136</v>
      </c>
      <c r="C338" s="18"/>
      <c r="E338" s="18">
        <v>0</v>
      </c>
      <c r="F338" s="18"/>
      <c r="G338" s="67">
        <f t="shared" si="22"/>
        <v>0</v>
      </c>
    </row>
    <row r="339" spans="1:15">
      <c r="A339" s="71">
        <v>9204</v>
      </c>
      <c r="B339" t="s">
        <v>137</v>
      </c>
      <c r="C339" s="18"/>
      <c r="E339" s="18">
        <v>0</v>
      </c>
      <c r="F339" s="18"/>
      <c r="G339" s="67">
        <f t="shared" si="22"/>
        <v>0</v>
      </c>
    </row>
    <row r="340" spans="1:15">
      <c r="A340" s="71">
        <v>9205</v>
      </c>
      <c r="B340" t="s">
        <v>138</v>
      </c>
      <c r="C340" s="18"/>
      <c r="E340" s="18">
        <v>0</v>
      </c>
      <c r="F340" s="18"/>
      <c r="G340" s="67">
        <f t="shared" si="22"/>
        <v>0</v>
      </c>
    </row>
    <row r="341" spans="1:15">
      <c r="A341" s="71">
        <v>9206</v>
      </c>
      <c r="B341" t="s">
        <v>139</v>
      </c>
      <c r="C341" s="18"/>
      <c r="E341" s="18">
        <v>0</v>
      </c>
      <c r="F341" s="18"/>
      <c r="G341" s="67">
        <f t="shared" si="22"/>
        <v>0</v>
      </c>
    </row>
    <row r="342" spans="1:15">
      <c r="A342" s="71">
        <v>9207</v>
      </c>
      <c r="B342" t="s">
        <v>140</v>
      </c>
      <c r="C342" s="18"/>
      <c r="E342" s="18">
        <v>0</v>
      </c>
      <c r="F342" s="18"/>
      <c r="G342" s="67">
        <f t="shared" si="22"/>
        <v>0</v>
      </c>
    </row>
    <row r="343" spans="1:15">
      <c r="A343" s="71">
        <v>9208</v>
      </c>
      <c r="B343" t="s">
        <v>192</v>
      </c>
      <c r="C343" s="18"/>
      <c r="E343" s="18">
        <v>0</v>
      </c>
      <c r="F343" s="18"/>
      <c r="G343" s="67">
        <f t="shared" si="22"/>
        <v>0</v>
      </c>
    </row>
    <row r="344" spans="1:15">
      <c r="A344" s="71"/>
      <c r="C344" s="18"/>
      <c r="E344" s="18"/>
      <c r="F344" s="18"/>
      <c r="G344" s="120"/>
    </row>
    <row r="345" spans="1:15">
      <c r="A345" s="72"/>
      <c r="C345" s="18"/>
      <c r="E345" s="18" t="s">
        <v>228</v>
      </c>
      <c r="F345" s="18"/>
      <c r="G345" s="54"/>
    </row>
    <row r="346" spans="1:15">
      <c r="A346" s="25">
        <v>9300</v>
      </c>
      <c r="B346" s="11" t="s">
        <v>141</v>
      </c>
      <c r="C346" s="31"/>
      <c r="D346" s="107"/>
      <c r="E346" s="31"/>
      <c r="F346" s="31"/>
      <c r="G346" s="56">
        <f>SUM(G347:G350)</f>
        <v>0</v>
      </c>
      <c r="J346" s="128" t="s">
        <v>236</v>
      </c>
      <c r="K346" s="129"/>
      <c r="L346" s="129"/>
      <c r="M346" s="129"/>
      <c r="N346" s="129"/>
      <c r="O346" s="129"/>
    </row>
    <row r="347" spans="1:15">
      <c r="A347" s="70">
        <v>9301</v>
      </c>
      <c r="B347" t="s">
        <v>142</v>
      </c>
      <c r="C347" s="18"/>
      <c r="E347" s="18">
        <v>0</v>
      </c>
      <c r="F347" s="18"/>
      <c r="G347" s="67">
        <f>E347</f>
        <v>0</v>
      </c>
      <c r="J347" s="129"/>
      <c r="K347" s="129"/>
      <c r="L347" s="129"/>
      <c r="M347" s="129"/>
      <c r="N347" s="129"/>
      <c r="O347" s="129"/>
    </row>
    <row r="348" spans="1:15">
      <c r="A348" s="71">
        <v>9302</v>
      </c>
      <c r="B348" t="s">
        <v>143</v>
      </c>
      <c r="C348" s="123">
        <v>0</v>
      </c>
      <c r="E348" s="18" t="s">
        <v>173</v>
      </c>
      <c r="F348" s="122">
        <v>0</v>
      </c>
      <c r="G348" s="67">
        <f>ROUND(C348*F348/100,1)</f>
        <v>0</v>
      </c>
      <c r="J348" s="129"/>
      <c r="K348" s="129"/>
      <c r="L348" s="129"/>
      <c r="M348" s="129"/>
      <c r="N348" s="129"/>
      <c r="O348" s="129"/>
    </row>
    <row r="349" spans="1:15">
      <c r="A349" s="71"/>
      <c r="C349" s="18"/>
      <c r="E349" s="18"/>
      <c r="F349" s="18"/>
      <c r="G349" s="67"/>
      <c r="J349" s="129"/>
      <c r="K349" s="129"/>
      <c r="L349" s="129"/>
      <c r="M349" s="129"/>
      <c r="N349" s="129"/>
      <c r="O349" s="129"/>
    </row>
    <row r="350" spans="1:15">
      <c r="A350" s="72"/>
      <c r="C350" s="18"/>
      <c r="E350" s="18" t="s">
        <v>228</v>
      </c>
      <c r="F350" s="18"/>
      <c r="G350" s="54"/>
    </row>
    <row r="351" spans="1:15" ht="12.5">
      <c r="A351" s="25">
        <v>9400</v>
      </c>
      <c r="B351" s="11" t="s">
        <v>144</v>
      </c>
      <c r="C351" s="31"/>
      <c r="D351" s="107"/>
      <c r="E351" s="31"/>
      <c r="F351" s="31"/>
      <c r="G351" s="56">
        <f>SUM(G352:G356)</f>
        <v>0</v>
      </c>
      <c r="J351" s="125" t="s">
        <v>237</v>
      </c>
      <c r="K351" s="126"/>
      <c r="L351" s="126"/>
      <c r="M351" s="126"/>
      <c r="N351" s="127"/>
      <c r="O351" s="126"/>
    </row>
    <row r="352" spans="1:15">
      <c r="A352" s="70">
        <v>9401</v>
      </c>
      <c r="B352" t="s">
        <v>145</v>
      </c>
      <c r="C352" s="18"/>
      <c r="E352" s="18">
        <v>0</v>
      </c>
      <c r="F352" s="18"/>
      <c r="G352" s="67">
        <f>E352</f>
        <v>0</v>
      </c>
    </row>
    <row r="353" spans="1:7">
      <c r="A353" s="71">
        <v>9402</v>
      </c>
      <c r="B353" t="s">
        <v>146</v>
      </c>
      <c r="C353" s="18"/>
      <c r="E353" s="18">
        <v>0</v>
      </c>
      <c r="F353" s="18"/>
      <c r="G353" s="67">
        <f t="shared" ref="G353:G354" si="23">E353</f>
        <v>0</v>
      </c>
    </row>
    <row r="354" spans="1:7">
      <c r="A354" s="71">
        <v>9403</v>
      </c>
      <c r="B354" t="s">
        <v>147</v>
      </c>
      <c r="C354" s="18"/>
      <c r="E354" s="18">
        <v>0</v>
      </c>
      <c r="F354" s="18"/>
      <c r="G354" s="67">
        <f t="shared" si="23"/>
        <v>0</v>
      </c>
    </row>
    <row r="355" spans="1:7">
      <c r="A355" s="71"/>
      <c r="C355" s="18"/>
      <c r="E355" s="18"/>
      <c r="F355" s="18"/>
      <c r="G355" s="120"/>
    </row>
    <row r="356" spans="1:7">
      <c r="A356" s="72"/>
      <c r="C356" s="18"/>
      <c r="E356" s="18" t="s">
        <v>228</v>
      </c>
      <c r="F356" s="18"/>
      <c r="G356" s="54"/>
    </row>
    <row r="357" spans="1:7">
      <c r="A357" s="25">
        <v>9500</v>
      </c>
      <c r="B357" s="11" t="s">
        <v>148</v>
      </c>
      <c r="C357" s="31"/>
      <c r="D357" s="107"/>
      <c r="E357" s="31"/>
      <c r="F357" s="31"/>
      <c r="G357" s="56">
        <f>SUM(G360:G361)</f>
        <v>0</v>
      </c>
    </row>
    <row r="358" spans="1:7">
      <c r="A358" s="24">
        <v>9501</v>
      </c>
      <c r="B358" s="136" t="s">
        <v>241</v>
      </c>
      <c r="C358" s="137">
        <v>8.1000000000000003E-2</v>
      </c>
      <c r="D358" s="110"/>
      <c r="E358" s="18" t="s">
        <v>244</v>
      </c>
      <c r="F358" s="138">
        <f>G38+G40+G42+G335-G271-(G270/2)</f>
        <v>0</v>
      </c>
      <c r="G358" s="135">
        <f>C358*F358</f>
        <v>0</v>
      </c>
    </row>
    <row r="359" spans="1:7">
      <c r="A359" s="24">
        <v>9502</v>
      </c>
      <c r="B359" s="136" t="s">
        <v>242</v>
      </c>
      <c r="C359" s="137">
        <v>3.7999999999999999E-2</v>
      </c>
      <c r="D359" s="110"/>
      <c r="E359" s="18" t="s">
        <v>244</v>
      </c>
      <c r="F359" s="138">
        <f>G271</f>
        <v>0</v>
      </c>
      <c r="G359" s="135">
        <f>C359*F359</f>
        <v>0</v>
      </c>
    </row>
    <row r="360" spans="1:7">
      <c r="A360" s="24">
        <v>9503</v>
      </c>
      <c r="B360" t="s">
        <v>243</v>
      </c>
      <c r="C360" s="140">
        <v>0</v>
      </c>
      <c r="E360" s="18" t="s">
        <v>244</v>
      </c>
      <c r="F360" s="139">
        <v>0</v>
      </c>
      <c r="G360" s="67">
        <f>ROUND(C360*F360/100,1)</f>
        <v>0</v>
      </c>
    </row>
    <row r="361" spans="1:7">
      <c r="A361" s="71"/>
      <c r="C361" s="18"/>
      <c r="E361" s="18"/>
      <c r="F361" s="18"/>
      <c r="G361" s="21"/>
    </row>
    <row r="362" spans="1:7" ht="12" thickBot="1">
      <c r="C362" s="18"/>
      <c r="E362" s="18"/>
      <c r="F362" s="18"/>
    </row>
    <row r="363" spans="1:7" ht="14.15" customHeight="1" thickBot="1">
      <c r="A363" s="27"/>
      <c r="B363" s="12" t="s">
        <v>149</v>
      </c>
      <c r="C363" s="35">
        <v>7.5</v>
      </c>
      <c r="D363" s="114"/>
      <c r="E363" s="35" t="s">
        <v>173</v>
      </c>
      <c r="F363" s="69">
        <f>G47</f>
        <v>0</v>
      </c>
      <c r="G363" s="83">
        <f>ROUND(C363*F363/100,1)</f>
        <v>0</v>
      </c>
    </row>
    <row r="364" spans="1:7">
      <c r="A364" s="24"/>
      <c r="B364" s="5"/>
      <c r="C364" s="33"/>
      <c r="D364" s="110"/>
      <c r="E364" s="33"/>
      <c r="F364" s="33"/>
      <c r="G364" s="4"/>
    </row>
    <row r="365" spans="1:7" ht="12" thickBot="1">
      <c r="C365" s="36"/>
      <c r="D365" s="115"/>
      <c r="E365" s="36"/>
      <c r="F365" s="18"/>
    </row>
    <row r="366" spans="1:7" ht="14.15" customHeight="1" thickBot="1">
      <c r="A366" s="27"/>
      <c r="B366" s="12" t="s">
        <v>150</v>
      </c>
      <c r="C366" s="32">
        <v>5</v>
      </c>
      <c r="D366" s="109"/>
      <c r="E366" s="32" t="s">
        <v>173</v>
      </c>
      <c r="F366" s="69">
        <f>G47</f>
        <v>0</v>
      </c>
      <c r="G366" s="83">
        <f>ROUND(C366*F366/100,1)</f>
        <v>0</v>
      </c>
    </row>
    <row r="367" spans="1:7">
      <c r="A367" s="24"/>
      <c r="B367" s="5"/>
      <c r="C367" s="33"/>
      <c r="D367" s="110"/>
      <c r="E367" s="33"/>
      <c r="F367" s="33"/>
      <c r="G367" s="4"/>
    </row>
    <row r="368" spans="1:7">
      <c r="C368" s="18"/>
      <c r="E368" s="18"/>
      <c r="F368" s="18"/>
    </row>
    <row r="369" spans="3:6">
      <c r="C369" s="18"/>
      <c r="E369" s="18"/>
      <c r="F369" s="18"/>
    </row>
    <row r="370" spans="3:6">
      <c r="C370" s="36"/>
      <c r="D370" s="115"/>
      <c r="E370" s="36"/>
      <c r="F370" s="18"/>
    </row>
    <row r="371" spans="3:6">
      <c r="C371" s="18"/>
      <c r="E371" s="18"/>
      <c r="F371" s="18"/>
    </row>
    <row r="372" spans="3:6">
      <c r="C372" s="18"/>
      <c r="E372" s="18"/>
      <c r="F372" s="18"/>
    </row>
    <row r="373" spans="3:6">
      <c r="C373" s="18"/>
      <c r="E373" s="18"/>
      <c r="F373" s="18"/>
    </row>
    <row r="374" spans="3:6">
      <c r="C374" s="18"/>
      <c r="E374" s="18"/>
      <c r="F374" s="18"/>
    </row>
    <row r="375" spans="3:6">
      <c r="C375" s="18"/>
      <c r="E375" s="18"/>
      <c r="F375" s="18"/>
    </row>
    <row r="376" spans="3:6">
      <c r="C376" s="18"/>
      <c r="E376" s="18"/>
      <c r="F376" s="18"/>
    </row>
    <row r="377" spans="3:6">
      <c r="C377" s="18"/>
      <c r="E377" s="18"/>
      <c r="F377" s="18"/>
    </row>
    <row r="378" spans="3:6">
      <c r="C378" s="18"/>
      <c r="E378" s="18"/>
      <c r="F378" s="18"/>
    </row>
    <row r="379" spans="3:6">
      <c r="C379" s="18"/>
      <c r="E379" s="18"/>
      <c r="F379" s="18"/>
    </row>
    <row r="380" spans="3:6">
      <c r="C380" s="18"/>
      <c r="E380" s="18"/>
      <c r="F380" s="18"/>
    </row>
    <row r="381" spans="3:6">
      <c r="C381" s="18"/>
      <c r="E381" s="18"/>
      <c r="F381" s="18"/>
    </row>
    <row r="382" spans="3:6">
      <c r="C382" s="18"/>
      <c r="E382" s="18"/>
      <c r="F382" s="18"/>
    </row>
    <row r="383" spans="3:6">
      <c r="C383" s="18"/>
      <c r="E383" s="18"/>
      <c r="F383" s="18"/>
    </row>
    <row r="384" spans="3:6">
      <c r="C384" s="18"/>
      <c r="E384" s="18"/>
      <c r="F384" s="18"/>
    </row>
    <row r="385" spans="3:6">
      <c r="C385" s="18"/>
      <c r="E385" s="18"/>
      <c r="F385" s="18"/>
    </row>
    <row r="386" spans="3:6">
      <c r="C386" s="18"/>
      <c r="E386" s="18"/>
      <c r="F386" s="18"/>
    </row>
    <row r="387" spans="3:6">
      <c r="C387" s="18"/>
      <c r="E387" s="18"/>
      <c r="F387" s="18"/>
    </row>
    <row r="388" spans="3:6">
      <c r="C388" s="18"/>
      <c r="E388" s="18"/>
      <c r="F388" s="18"/>
    </row>
    <row r="389" spans="3:6">
      <c r="C389" s="18"/>
      <c r="E389" s="18"/>
      <c r="F389" s="18"/>
    </row>
    <row r="390" spans="3:6">
      <c r="C390" s="18"/>
      <c r="E390" s="18"/>
      <c r="F390" s="18"/>
    </row>
    <row r="391" spans="3:6">
      <c r="C391" s="18"/>
      <c r="E391" s="18"/>
      <c r="F391" s="18"/>
    </row>
    <row r="392" spans="3:6">
      <c r="C392" s="18"/>
      <c r="E392" s="18"/>
      <c r="F392" s="18"/>
    </row>
    <row r="393" spans="3:6">
      <c r="C393" s="18"/>
      <c r="E393" s="18"/>
      <c r="F393" s="18"/>
    </row>
    <row r="394" spans="3:6">
      <c r="C394" s="18"/>
      <c r="E394" s="18"/>
      <c r="F394" s="18"/>
    </row>
    <row r="395" spans="3:6">
      <c r="C395" s="18"/>
      <c r="E395" s="18"/>
      <c r="F395" s="18"/>
    </row>
    <row r="396" spans="3:6">
      <c r="C396" s="18"/>
      <c r="E396" s="18"/>
      <c r="F396" s="18"/>
    </row>
    <row r="397" spans="3:6">
      <c r="C397" s="18"/>
      <c r="E397" s="18"/>
      <c r="F397" s="18"/>
    </row>
    <row r="398" spans="3:6">
      <c r="C398" s="18"/>
      <c r="E398" s="18"/>
      <c r="F398" s="18"/>
    </row>
    <row r="399" spans="3:6">
      <c r="C399" s="18"/>
      <c r="E399" s="18"/>
      <c r="F399" s="18"/>
    </row>
    <row r="400" spans="3:6">
      <c r="C400" s="18"/>
      <c r="E400" s="18"/>
      <c r="F400" s="18"/>
    </row>
    <row r="401" spans="3:6">
      <c r="C401" s="18"/>
      <c r="E401" s="18"/>
      <c r="F401" s="18"/>
    </row>
    <row r="402" spans="3:6">
      <c r="C402" s="18"/>
      <c r="E402" s="18"/>
      <c r="F402" s="18"/>
    </row>
    <row r="403" spans="3:6">
      <c r="C403" s="18"/>
      <c r="E403" s="18"/>
      <c r="F403" s="18"/>
    </row>
    <row r="404" spans="3:6">
      <c r="C404" s="18"/>
      <c r="E404" s="18"/>
      <c r="F404" s="18"/>
    </row>
    <row r="405" spans="3:6">
      <c r="C405" s="18"/>
      <c r="E405" s="18"/>
      <c r="F405" s="18"/>
    </row>
    <row r="406" spans="3:6">
      <c r="C406" s="18"/>
      <c r="E406" s="18"/>
      <c r="F406" s="18"/>
    </row>
    <row r="407" spans="3:6">
      <c r="C407" s="18"/>
      <c r="E407" s="18"/>
      <c r="F407" s="18"/>
    </row>
    <row r="408" spans="3:6">
      <c r="C408" s="18"/>
      <c r="E408" s="18"/>
      <c r="F408" s="18"/>
    </row>
    <row r="409" spans="3:6">
      <c r="C409" s="18"/>
      <c r="E409" s="18"/>
      <c r="F409" s="18"/>
    </row>
    <row r="410" spans="3:6">
      <c r="C410" s="18"/>
      <c r="E410" s="18"/>
      <c r="F410" s="18"/>
    </row>
    <row r="411" spans="3:6">
      <c r="C411" s="18"/>
      <c r="E411" s="18"/>
      <c r="F411" s="18"/>
    </row>
    <row r="412" spans="3:6">
      <c r="C412" s="18"/>
      <c r="E412" s="18"/>
      <c r="F412" s="18"/>
    </row>
    <row r="413" spans="3:6">
      <c r="C413" s="18"/>
      <c r="E413" s="18"/>
      <c r="F413" s="18"/>
    </row>
    <row r="414" spans="3:6">
      <c r="C414" s="18"/>
      <c r="E414" s="18"/>
      <c r="F414" s="18"/>
    </row>
    <row r="415" spans="3:6">
      <c r="C415" s="18"/>
      <c r="E415" s="18"/>
      <c r="F415" s="18"/>
    </row>
    <row r="416" spans="3:6">
      <c r="C416" s="18"/>
      <c r="E416" s="18"/>
      <c r="F416" s="18"/>
    </row>
    <row r="417" spans="3:6">
      <c r="C417" s="18"/>
      <c r="E417" s="18"/>
      <c r="F417" s="18"/>
    </row>
    <row r="418" spans="3:6">
      <c r="C418" s="18"/>
      <c r="E418" s="18"/>
      <c r="F418" s="18"/>
    </row>
    <row r="419" spans="3:6">
      <c r="C419" s="18"/>
      <c r="E419" s="18"/>
      <c r="F419" s="18"/>
    </row>
    <row r="420" spans="3:6">
      <c r="C420" s="18"/>
      <c r="E420" s="18"/>
      <c r="F420" s="18"/>
    </row>
    <row r="421" spans="3:6">
      <c r="C421" s="18"/>
      <c r="E421" s="18"/>
      <c r="F421" s="18"/>
    </row>
    <row r="422" spans="3:6">
      <c r="C422" s="18"/>
      <c r="E422" s="18"/>
      <c r="F422" s="18"/>
    </row>
    <row r="423" spans="3:6">
      <c r="C423" s="18"/>
      <c r="E423" s="18"/>
      <c r="F423" s="18"/>
    </row>
    <row r="424" spans="3:6">
      <c r="C424" s="18"/>
      <c r="E424" s="18"/>
      <c r="F424" s="18"/>
    </row>
    <row r="425" spans="3:6">
      <c r="C425" s="18"/>
      <c r="E425" s="18"/>
      <c r="F425" s="18"/>
    </row>
    <row r="426" spans="3:6">
      <c r="C426" s="18"/>
      <c r="E426" s="18"/>
      <c r="F426" s="18"/>
    </row>
    <row r="427" spans="3:6">
      <c r="C427" s="18"/>
      <c r="E427" s="18"/>
      <c r="F427" s="18"/>
    </row>
    <row r="428" spans="3:6">
      <c r="C428" s="18"/>
      <c r="E428" s="18"/>
      <c r="F428" s="18"/>
    </row>
    <row r="429" spans="3:6">
      <c r="C429" s="18"/>
      <c r="E429" s="18"/>
      <c r="F429" s="18"/>
    </row>
    <row r="430" spans="3:6">
      <c r="C430" s="18"/>
      <c r="E430" s="18"/>
      <c r="F430" s="18"/>
    </row>
    <row r="431" spans="3:6">
      <c r="C431" s="18"/>
      <c r="E431" s="18"/>
      <c r="F431" s="18"/>
    </row>
    <row r="432" spans="3:6">
      <c r="C432" s="18"/>
      <c r="E432" s="18"/>
      <c r="F432" s="18"/>
    </row>
    <row r="433" spans="3:6">
      <c r="C433" s="18"/>
      <c r="E433" s="18"/>
      <c r="F433" s="18"/>
    </row>
    <row r="434" spans="3:6">
      <c r="C434" s="18"/>
      <c r="E434" s="18"/>
      <c r="F434" s="18"/>
    </row>
    <row r="435" spans="3:6">
      <c r="C435" s="18"/>
      <c r="E435" s="18"/>
      <c r="F435" s="18"/>
    </row>
    <row r="436" spans="3:6">
      <c r="C436" s="18"/>
      <c r="E436" s="18"/>
      <c r="F436" s="18"/>
    </row>
    <row r="437" spans="3:6">
      <c r="C437" s="18"/>
      <c r="E437" s="18"/>
      <c r="F437" s="18"/>
    </row>
    <row r="438" spans="3:6">
      <c r="C438" s="18"/>
      <c r="E438" s="18"/>
      <c r="F438" s="18"/>
    </row>
    <row r="439" spans="3:6">
      <c r="C439" s="18"/>
      <c r="E439" s="18"/>
      <c r="F439" s="18"/>
    </row>
    <row r="440" spans="3:6">
      <c r="C440" s="18"/>
      <c r="E440" s="18"/>
      <c r="F440" s="18"/>
    </row>
    <row r="441" spans="3:6">
      <c r="C441" s="18"/>
      <c r="E441" s="18"/>
      <c r="F441" s="18"/>
    </row>
    <row r="442" spans="3:6">
      <c r="C442" s="18"/>
      <c r="E442" s="18"/>
      <c r="F442" s="18"/>
    </row>
    <row r="443" spans="3:6">
      <c r="C443" s="18"/>
      <c r="E443" s="18"/>
      <c r="F443" s="18"/>
    </row>
    <row r="444" spans="3:6">
      <c r="C444" s="18"/>
      <c r="E444" s="18"/>
      <c r="F444" s="18"/>
    </row>
    <row r="445" spans="3:6">
      <c r="C445" s="18"/>
      <c r="E445" s="18"/>
      <c r="F445" s="18"/>
    </row>
    <row r="446" spans="3:6">
      <c r="C446" s="18"/>
      <c r="E446" s="18"/>
      <c r="F446" s="18"/>
    </row>
    <row r="447" spans="3:6">
      <c r="C447" s="18"/>
      <c r="E447" s="18"/>
      <c r="F447" s="18"/>
    </row>
    <row r="448" spans="3:6">
      <c r="C448" s="18"/>
      <c r="E448" s="18"/>
      <c r="F448" s="18"/>
    </row>
    <row r="449" spans="3:6">
      <c r="C449" s="18"/>
      <c r="E449" s="18"/>
      <c r="F449" s="18"/>
    </row>
    <row r="450" spans="3:6">
      <c r="C450" s="18"/>
      <c r="E450" s="18"/>
      <c r="F450" s="18"/>
    </row>
    <row r="451" spans="3:6">
      <c r="C451" s="18"/>
      <c r="E451" s="18"/>
      <c r="F451" s="18"/>
    </row>
    <row r="452" spans="3:6">
      <c r="C452" s="18"/>
      <c r="E452" s="18"/>
      <c r="F452" s="18"/>
    </row>
    <row r="453" spans="3:6">
      <c r="C453" s="18"/>
      <c r="E453" s="18"/>
      <c r="F453" s="18"/>
    </row>
    <row r="454" spans="3:6">
      <c r="C454" s="18"/>
      <c r="E454" s="18"/>
      <c r="F454" s="18"/>
    </row>
    <row r="455" spans="3:6">
      <c r="C455" s="18"/>
      <c r="E455" s="18"/>
      <c r="F455" s="18"/>
    </row>
    <row r="456" spans="3:6">
      <c r="C456" s="18"/>
      <c r="E456" s="18"/>
      <c r="F456" s="18"/>
    </row>
    <row r="457" spans="3:6">
      <c r="C457" s="18"/>
      <c r="E457" s="18"/>
      <c r="F457" s="18"/>
    </row>
    <row r="458" spans="3:6">
      <c r="C458" s="18"/>
      <c r="E458" s="18"/>
      <c r="F458" s="18"/>
    </row>
    <row r="459" spans="3:6">
      <c r="C459" s="18"/>
      <c r="E459" s="18"/>
      <c r="F459" s="18"/>
    </row>
    <row r="460" spans="3:6">
      <c r="C460" s="18"/>
      <c r="E460" s="18"/>
      <c r="F460" s="18"/>
    </row>
    <row r="461" spans="3:6">
      <c r="C461" s="18"/>
      <c r="E461" s="18"/>
      <c r="F461" s="18"/>
    </row>
    <row r="462" spans="3:6">
      <c r="C462" s="18"/>
      <c r="E462" s="18"/>
      <c r="F462" s="18"/>
    </row>
    <row r="463" spans="3:6">
      <c r="C463" s="18"/>
      <c r="E463" s="18"/>
      <c r="F463" s="18"/>
    </row>
    <row r="464" spans="3:6">
      <c r="C464" s="18"/>
      <c r="E464" s="18"/>
      <c r="F464" s="18"/>
    </row>
    <row r="465" spans="3:6">
      <c r="C465" s="18"/>
      <c r="E465" s="18"/>
      <c r="F465" s="18"/>
    </row>
    <row r="466" spans="3:6">
      <c r="C466" s="18"/>
      <c r="E466" s="18"/>
      <c r="F466" s="18"/>
    </row>
    <row r="467" spans="3:6">
      <c r="C467" s="18"/>
      <c r="E467" s="18"/>
      <c r="F467" s="18"/>
    </row>
    <row r="468" spans="3:6">
      <c r="C468" s="18"/>
      <c r="E468" s="18"/>
      <c r="F468" s="18"/>
    </row>
    <row r="469" spans="3:6">
      <c r="C469" s="18"/>
      <c r="E469" s="18"/>
      <c r="F469" s="18"/>
    </row>
    <row r="470" spans="3:6">
      <c r="C470" s="18"/>
      <c r="E470" s="18"/>
      <c r="F470" s="18"/>
    </row>
    <row r="471" spans="3:6">
      <c r="C471" s="18"/>
      <c r="E471" s="18"/>
      <c r="F471" s="18"/>
    </row>
    <row r="472" spans="3:6">
      <c r="C472" s="18"/>
      <c r="E472" s="18"/>
      <c r="F472" s="18"/>
    </row>
    <row r="473" spans="3:6">
      <c r="C473" s="18"/>
      <c r="E473" s="18"/>
      <c r="F473" s="18"/>
    </row>
    <row r="474" spans="3:6">
      <c r="C474" s="18"/>
      <c r="E474" s="18"/>
      <c r="F474" s="18"/>
    </row>
    <row r="475" spans="3:6">
      <c r="C475" s="18"/>
      <c r="E475" s="18"/>
      <c r="F475" s="18"/>
    </row>
    <row r="476" spans="3:6">
      <c r="C476" s="18"/>
      <c r="E476" s="18"/>
      <c r="F476" s="18"/>
    </row>
    <row r="477" spans="3:6">
      <c r="C477" s="18"/>
      <c r="E477" s="18"/>
      <c r="F477" s="18"/>
    </row>
    <row r="478" spans="3:6">
      <c r="C478" s="18"/>
      <c r="E478" s="18"/>
      <c r="F478" s="18"/>
    </row>
    <row r="479" spans="3:6">
      <c r="C479" s="18"/>
      <c r="E479" s="18"/>
      <c r="F479" s="18"/>
    </row>
    <row r="480" spans="3:6">
      <c r="C480" s="18"/>
      <c r="E480" s="18"/>
      <c r="F480" s="18"/>
    </row>
    <row r="481" spans="3:6">
      <c r="C481" s="18"/>
      <c r="E481" s="18"/>
      <c r="F481" s="18"/>
    </row>
    <row r="482" spans="3:6">
      <c r="C482" s="18"/>
      <c r="E482" s="18"/>
      <c r="F482" s="18"/>
    </row>
    <row r="483" spans="3:6">
      <c r="C483" s="18"/>
      <c r="E483" s="18"/>
      <c r="F483" s="18"/>
    </row>
    <row r="484" spans="3:6">
      <c r="C484" s="18"/>
      <c r="E484" s="18"/>
      <c r="F484" s="18"/>
    </row>
    <row r="485" spans="3:6">
      <c r="C485" s="18"/>
      <c r="E485" s="18"/>
      <c r="F485" s="18"/>
    </row>
    <row r="486" spans="3:6">
      <c r="C486" s="18"/>
      <c r="E486" s="18"/>
      <c r="F486" s="18"/>
    </row>
    <row r="487" spans="3:6">
      <c r="C487" s="18"/>
      <c r="E487" s="18"/>
      <c r="F487" s="18"/>
    </row>
    <row r="488" spans="3:6">
      <c r="C488" s="18"/>
      <c r="E488" s="18"/>
      <c r="F488" s="18"/>
    </row>
    <row r="489" spans="3:6">
      <c r="C489" s="18"/>
      <c r="E489" s="18"/>
      <c r="F489" s="18"/>
    </row>
    <row r="490" spans="3:6">
      <c r="C490" s="18"/>
      <c r="E490" s="18"/>
      <c r="F490" s="18"/>
    </row>
    <row r="491" spans="3:6">
      <c r="C491" s="18"/>
      <c r="E491" s="18"/>
      <c r="F491" s="18"/>
    </row>
    <row r="492" spans="3:6">
      <c r="C492" s="18"/>
      <c r="E492" s="18"/>
      <c r="F492" s="18"/>
    </row>
    <row r="493" spans="3:6">
      <c r="C493" s="18"/>
      <c r="E493" s="18"/>
      <c r="F493" s="18"/>
    </row>
    <row r="494" spans="3:6">
      <c r="C494" s="18"/>
      <c r="E494" s="18"/>
      <c r="F494" s="18"/>
    </row>
    <row r="495" spans="3:6">
      <c r="C495" s="18"/>
      <c r="E495" s="18"/>
      <c r="F495" s="18"/>
    </row>
    <row r="496" spans="3:6">
      <c r="C496" s="18"/>
      <c r="E496" s="18"/>
      <c r="F496" s="18"/>
    </row>
    <row r="497" spans="3:6">
      <c r="C497" s="18"/>
      <c r="E497" s="18"/>
      <c r="F497" s="18"/>
    </row>
    <row r="498" spans="3:6">
      <c r="C498" s="18"/>
      <c r="E498" s="18"/>
      <c r="F498" s="18"/>
    </row>
    <row r="499" spans="3:6">
      <c r="C499" s="18"/>
      <c r="E499" s="18"/>
      <c r="F499" s="18"/>
    </row>
    <row r="500" spans="3:6">
      <c r="C500" s="18"/>
      <c r="E500" s="18"/>
      <c r="F500" s="18"/>
    </row>
    <row r="501" spans="3:6">
      <c r="C501" s="18"/>
      <c r="E501" s="18"/>
      <c r="F501" s="18"/>
    </row>
    <row r="502" spans="3:6">
      <c r="C502" s="18"/>
      <c r="E502" s="18"/>
      <c r="F502" s="18"/>
    </row>
    <row r="503" spans="3:6">
      <c r="C503" s="18"/>
      <c r="E503" s="18"/>
      <c r="F503" s="18"/>
    </row>
    <row r="504" spans="3:6">
      <c r="C504" s="18"/>
      <c r="E504" s="18"/>
      <c r="F504" s="18"/>
    </row>
    <row r="505" spans="3:6">
      <c r="C505" s="18"/>
      <c r="E505" s="18"/>
      <c r="F505" s="18"/>
    </row>
    <row r="506" spans="3:6">
      <c r="C506" s="18"/>
      <c r="E506" s="18"/>
      <c r="F506" s="18"/>
    </row>
    <row r="507" spans="3:6">
      <c r="C507" s="18"/>
      <c r="E507" s="18"/>
      <c r="F507" s="18"/>
    </row>
    <row r="508" spans="3:6">
      <c r="C508" s="18"/>
      <c r="E508" s="18"/>
      <c r="F508" s="18"/>
    </row>
    <row r="509" spans="3:6">
      <c r="C509" s="18"/>
      <c r="E509" s="18"/>
      <c r="F509" s="18"/>
    </row>
    <row r="510" spans="3:6">
      <c r="C510" s="18"/>
      <c r="E510" s="18"/>
      <c r="F510" s="18"/>
    </row>
    <row r="511" spans="3:6">
      <c r="C511" s="18"/>
      <c r="E511" s="18"/>
      <c r="F511" s="18"/>
    </row>
    <row r="512" spans="3:6">
      <c r="C512" s="18"/>
      <c r="E512" s="18"/>
      <c r="F512" s="18"/>
    </row>
    <row r="513" spans="3:6">
      <c r="C513" s="18"/>
      <c r="E513" s="18"/>
      <c r="F513" s="18"/>
    </row>
    <row r="514" spans="3:6">
      <c r="C514" s="18"/>
      <c r="E514" s="18"/>
      <c r="F514" s="18"/>
    </row>
    <row r="515" spans="3:6">
      <c r="C515" s="18"/>
      <c r="E515" s="18"/>
      <c r="F515" s="18"/>
    </row>
    <row r="516" spans="3:6">
      <c r="C516" s="18"/>
      <c r="E516" s="18"/>
      <c r="F516" s="18"/>
    </row>
    <row r="517" spans="3:6">
      <c r="C517" s="18"/>
      <c r="E517" s="18"/>
      <c r="F517" s="18"/>
    </row>
    <row r="518" spans="3:6">
      <c r="C518" s="18"/>
      <c r="E518" s="18"/>
      <c r="F518" s="18"/>
    </row>
    <row r="519" spans="3:6">
      <c r="C519" s="18"/>
      <c r="E519" s="18"/>
      <c r="F519" s="18"/>
    </row>
    <row r="520" spans="3:6">
      <c r="C520" s="18"/>
      <c r="E520" s="18"/>
      <c r="F520" s="18"/>
    </row>
    <row r="521" spans="3:6">
      <c r="C521" s="18"/>
      <c r="E521" s="18"/>
      <c r="F521" s="18"/>
    </row>
    <row r="522" spans="3:6">
      <c r="C522" s="18"/>
      <c r="E522" s="18"/>
      <c r="F522" s="18"/>
    </row>
    <row r="523" spans="3:6">
      <c r="C523" s="18"/>
      <c r="E523" s="18"/>
      <c r="F523" s="18"/>
    </row>
    <row r="524" spans="3:6">
      <c r="C524" s="18"/>
      <c r="E524" s="18"/>
      <c r="F524" s="18"/>
    </row>
    <row r="525" spans="3:6">
      <c r="C525" s="18"/>
      <c r="E525" s="18"/>
      <c r="F525" s="18"/>
    </row>
    <row r="526" spans="3:6">
      <c r="C526" s="18"/>
      <c r="E526" s="18"/>
      <c r="F526" s="18"/>
    </row>
    <row r="527" spans="3:6">
      <c r="C527" s="18"/>
      <c r="E527" s="18"/>
      <c r="F527" s="18"/>
    </row>
    <row r="528" spans="3:6">
      <c r="C528" s="18"/>
      <c r="E528" s="18"/>
      <c r="F528" s="18"/>
    </row>
    <row r="529" spans="3:6">
      <c r="C529" s="18"/>
      <c r="E529" s="18"/>
      <c r="F529" s="18"/>
    </row>
    <row r="530" spans="3:6">
      <c r="C530" s="18"/>
      <c r="E530" s="18"/>
      <c r="F530" s="18"/>
    </row>
    <row r="531" spans="3:6">
      <c r="C531" s="18"/>
      <c r="E531" s="18"/>
      <c r="F531" s="18"/>
    </row>
    <row r="532" spans="3:6">
      <c r="C532" s="18"/>
      <c r="E532" s="18"/>
      <c r="F532" s="18"/>
    </row>
    <row r="533" spans="3:6">
      <c r="C533" s="18"/>
      <c r="E533" s="18"/>
      <c r="F533" s="18"/>
    </row>
    <row r="534" spans="3:6">
      <c r="C534" s="18"/>
      <c r="E534" s="18"/>
      <c r="F534" s="18"/>
    </row>
    <row r="535" spans="3:6">
      <c r="C535" s="18"/>
      <c r="E535" s="18"/>
      <c r="F535" s="18"/>
    </row>
    <row r="536" spans="3:6">
      <c r="C536" s="18"/>
      <c r="E536" s="18"/>
      <c r="F536" s="18"/>
    </row>
    <row r="537" spans="3:6">
      <c r="C537" s="18"/>
      <c r="E537" s="18"/>
      <c r="F537" s="18"/>
    </row>
    <row r="538" spans="3:6">
      <c r="C538" s="18"/>
      <c r="E538" s="18"/>
      <c r="F538" s="18"/>
    </row>
    <row r="539" spans="3:6">
      <c r="C539" s="18"/>
      <c r="E539" s="18"/>
      <c r="F539" s="18"/>
    </row>
    <row r="540" spans="3:6">
      <c r="C540" s="18"/>
      <c r="E540" s="18"/>
      <c r="F540" s="18"/>
    </row>
    <row r="541" spans="3:6">
      <c r="C541" s="18"/>
      <c r="E541" s="18"/>
      <c r="F541" s="18"/>
    </row>
    <row r="542" spans="3:6">
      <c r="C542" s="18"/>
      <c r="E542" s="18"/>
      <c r="F542" s="18"/>
    </row>
    <row r="543" spans="3:6">
      <c r="C543" s="18"/>
      <c r="E543" s="18"/>
      <c r="F543" s="18"/>
    </row>
    <row r="544" spans="3:6">
      <c r="C544" s="18"/>
      <c r="E544" s="18"/>
      <c r="F544" s="18"/>
    </row>
    <row r="545" spans="3:6">
      <c r="C545" s="18"/>
      <c r="E545" s="18"/>
      <c r="F545" s="18"/>
    </row>
    <row r="546" spans="3:6">
      <c r="C546" s="18"/>
      <c r="E546" s="18"/>
      <c r="F546" s="18"/>
    </row>
    <row r="547" spans="3:6">
      <c r="C547" s="18"/>
      <c r="E547" s="18"/>
      <c r="F547" s="18"/>
    </row>
    <row r="548" spans="3:6">
      <c r="C548" s="18"/>
      <c r="E548" s="18"/>
      <c r="F548" s="18"/>
    </row>
    <row r="549" spans="3:6">
      <c r="C549" s="18"/>
      <c r="E549" s="18"/>
      <c r="F549" s="18"/>
    </row>
    <row r="550" spans="3:6">
      <c r="C550" s="18"/>
      <c r="E550" s="18"/>
      <c r="F550" s="18"/>
    </row>
    <row r="551" spans="3:6">
      <c r="C551" s="18"/>
      <c r="E551" s="18"/>
      <c r="F551" s="18"/>
    </row>
    <row r="552" spans="3:6">
      <c r="C552" s="18"/>
      <c r="E552" s="18"/>
      <c r="F552" s="18"/>
    </row>
    <row r="553" spans="3:6">
      <c r="C553" s="18"/>
      <c r="E553" s="18"/>
      <c r="F553" s="18"/>
    </row>
    <row r="554" spans="3:6">
      <c r="C554" s="18"/>
      <c r="E554" s="18"/>
      <c r="F554" s="18"/>
    </row>
    <row r="555" spans="3:6">
      <c r="C555" s="18"/>
      <c r="E555" s="18"/>
      <c r="F555" s="18"/>
    </row>
    <row r="556" spans="3:6">
      <c r="C556" s="18"/>
      <c r="E556" s="18"/>
      <c r="F556" s="18"/>
    </row>
    <row r="557" spans="3:6">
      <c r="C557" s="18"/>
      <c r="E557" s="18"/>
      <c r="F557" s="18"/>
    </row>
    <row r="558" spans="3:6">
      <c r="C558" s="18"/>
      <c r="E558" s="18"/>
      <c r="F558" s="18"/>
    </row>
    <row r="559" spans="3:6">
      <c r="C559" s="18"/>
      <c r="E559" s="18"/>
      <c r="F559" s="18"/>
    </row>
    <row r="560" spans="3:6">
      <c r="C560" s="18"/>
      <c r="E560" s="18"/>
      <c r="F560" s="18"/>
    </row>
    <row r="561" spans="3:6">
      <c r="C561" s="18"/>
      <c r="E561" s="18"/>
      <c r="F561" s="18"/>
    </row>
    <row r="562" spans="3:6">
      <c r="C562" s="18"/>
      <c r="E562" s="18"/>
      <c r="F562" s="18"/>
    </row>
    <row r="563" spans="3:6">
      <c r="C563" s="18"/>
      <c r="E563" s="18"/>
      <c r="F563" s="18"/>
    </row>
    <row r="564" spans="3:6">
      <c r="C564" s="18"/>
      <c r="E564" s="18"/>
      <c r="F564" s="18"/>
    </row>
    <row r="565" spans="3:6">
      <c r="C565" s="18"/>
      <c r="E565" s="18"/>
      <c r="F565" s="18"/>
    </row>
    <row r="566" spans="3:6">
      <c r="C566" s="18"/>
      <c r="E566" s="18"/>
      <c r="F566" s="18"/>
    </row>
    <row r="567" spans="3:6">
      <c r="C567" s="18"/>
      <c r="E567" s="18"/>
      <c r="F567" s="18"/>
    </row>
    <row r="568" spans="3:6">
      <c r="C568" s="18"/>
      <c r="E568" s="18"/>
      <c r="F568" s="18"/>
    </row>
    <row r="569" spans="3:6">
      <c r="C569" s="18"/>
      <c r="E569" s="18"/>
      <c r="F569" s="18"/>
    </row>
    <row r="570" spans="3:6">
      <c r="C570" s="18"/>
      <c r="E570" s="18"/>
      <c r="F570" s="18"/>
    </row>
    <row r="571" spans="3:6">
      <c r="C571" s="18"/>
      <c r="E571" s="18"/>
      <c r="F571" s="18"/>
    </row>
    <row r="572" spans="3:6">
      <c r="C572" s="18"/>
      <c r="E572" s="18"/>
      <c r="F572" s="18"/>
    </row>
    <row r="573" spans="3:6">
      <c r="C573" s="18"/>
      <c r="E573" s="18"/>
      <c r="F573" s="18"/>
    </row>
    <row r="574" spans="3:6">
      <c r="C574" s="18"/>
      <c r="E574" s="18"/>
      <c r="F574" s="18"/>
    </row>
    <row r="575" spans="3:6">
      <c r="C575" s="18"/>
      <c r="E575" s="18"/>
      <c r="F575" s="18"/>
    </row>
    <row r="576" spans="3:6">
      <c r="C576" s="18"/>
      <c r="E576" s="18"/>
      <c r="F576" s="18"/>
    </row>
    <row r="577" spans="3:6">
      <c r="C577" s="18"/>
      <c r="E577" s="18"/>
      <c r="F577" s="18"/>
    </row>
    <row r="578" spans="3:6">
      <c r="C578" s="18"/>
      <c r="E578" s="18"/>
      <c r="F578" s="18"/>
    </row>
    <row r="579" spans="3:6">
      <c r="C579" s="18"/>
      <c r="E579" s="18"/>
      <c r="F579" s="18"/>
    </row>
    <row r="580" spans="3:6">
      <c r="C580" s="18"/>
      <c r="E580" s="18"/>
      <c r="F580" s="18"/>
    </row>
    <row r="581" spans="3:6">
      <c r="C581" s="18"/>
      <c r="E581" s="18"/>
      <c r="F581" s="18"/>
    </row>
    <row r="582" spans="3:6">
      <c r="C582" s="18"/>
      <c r="E582" s="18"/>
      <c r="F582" s="18"/>
    </row>
    <row r="583" spans="3:6">
      <c r="C583" s="18"/>
      <c r="E583" s="18"/>
      <c r="F583" s="18"/>
    </row>
    <row r="584" spans="3:6">
      <c r="C584" s="18"/>
      <c r="E584" s="18"/>
      <c r="F584" s="18"/>
    </row>
    <row r="585" spans="3:6">
      <c r="C585" s="18"/>
      <c r="E585" s="18"/>
      <c r="F585" s="18"/>
    </row>
    <row r="586" spans="3:6">
      <c r="C586" s="18"/>
      <c r="E586" s="18"/>
      <c r="F586" s="18"/>
    </row>
    <row r="587" spans="3:6">
      <c r="C587" s="18"/>
      <c r="E587" s="18"/>
      <c r="F587" s="18"/>
    </row>
    <row r="588" spans="3:6">
      <c r="C588" s="18"/>
      <c r="E588" s="18"/>
      <c r="F588" s="18"/>
    </row>
    <row r="589" spans="3:6">
      <c r="C589" s="18"/>
      <c r="E589" s="18"/>
      <c r="F589" s="18"/>
    </row>
    <row r="590" spans="3:6">
      <c r="C590" s="18"/>
      <c r="E590" s="18"/>
      <c r="F590" s="18"/>
    </row>
    <row r="591" spans="3:6">
      <c r="C591" s="18"/>
      <c r="E591" s="18"/>
      <c r="F591" s="18"/>
    </row>
    <row r="592" spans="3:6">
      <c r="C592" s="18"/>
      <c r="E592" s="18"/>
      <c r="F592" s="18"/>
    </row>
    <row r="593" spans="3:6">
      <c r="C593" s="18"/>
      <c r="E593" s="18"/>
      <c r="F593" s="18"/>
    </row>
    <row r="594" spans="3:6">
      <c r="C594" s="18"/>
      <c r="E594" s="18"/>
      <c r="F594" s="18"/>
    </row>
    <row r="595" spans="3:6">
      <c r="C595" s="18"/>
      <c r="E595" s="18"/>
      <c r="F595" s="18"/>
    </row>
    <row r="596" spans="3:6">
      <c r="C596" s="18"/>
      <c r="E596" s="18"/>
      <c r="F596" s="18"/>
    </row>
    <row r="597" spans="3:6">
      <c r="C597" s="18"/>
      <c r="E597" s="18"/>
      <c r="F597" s="18"/>
    </row>
    <row r="598" spans="3:6">
      <c r="C598" s="18"/>
      <c r="E598" s="18"/>
      <c r="F598" s="18"/>
    </row>
    <row r="599" spans="3:6">
      <c r="C599" s="18"/>
      <c r="E599" s="18"/>
      <c r="F599" s="18"/>
    </row>
    <row r="600" spans="3:6">
      <c r="C600" s="18"/>
      <c r="E600" s="18"/>
      <c r="F600" s="18"/>
    </row>
    <row r="601" spans="3:6">
      <c r="C601" s="18"/>
      <c r="E601" s="18"/>
      <c r="F601" s="18"/>
    </row>
    <row r="602" spans="3:6">
      <c r="C602" s="18"/>
      <c r="E602" s="18"/>
      <c r="F602" s="18"/>
    </row>
    <row r="603" spans="3:6">
      <c r="C603" s="18"/>
      <c r="E603" s="18"/>
      <c r="F603" s="18"/>
    </row>
    <row r="604" spans="3:6">
      <c r="C604" s="18"/>
      <c r="E604" s="18"/>
      <c r="F604" s="18"/>
    </row>
    <row r="605" spans="3:6">
      <c r="C605" s="18"/>
      <c r="E605" s="18"/>
      <c r="F605" s="18"/>
    </row>
    <row r="606" spans="3:6">
      <c r="C606" s="18"/>
      <c r="E606" s="18"/>
      <c r="F606" s="18"/>
    </row>
    <row r="607" spans="3:6">
      <c r="C607" s="18"/>
      <c r="E607" s="18"/>
      <c r="F607" s="18"/>
    </row>
    <row r="608" spans="3:6">
      <c r="C608" s="18"/>
      <c r="E608" s="18"/>
      <c r="F608" s="18"/>
    </row>
    <row r="609" spans="3:6">
      <c r="C609" s="18"/>
      <c r="E609" s="18"/>
      <c r="F609" s="18"/>
    </row>
    <row r="610" spans="3:6">
      <c r="C610" s="18"/>
      <c r="E610" s="18"/>
      <c r="F610" s="18"/>
    </row>
    <row r="611" spans="3:6">
      <c r="C611" s="18"/>
      <c r="E611" s="18"/>
      <c r="F611" s="18"/>
    </row>
    <row r="612" spans="3:6">
      <c r="C612" s="18"/>
      <c r="E612" s="18"/>
      <c r="F612" s="18"/>
    </row>
    <row r="613" spans="3:6">
      <c r="C613" s="18"/>
      <c r="E613" s="18"/>
      <c r="F613" s="18"/>
    </row>
    <row r="614" spans="3:6">
      <c r="C614" s="18"/>
      <c r="E614" s="18"/>
      <c r="F614" s="18"/>
    </row>
    <row r="615" spans="3:6">
      <c r="C615" s="18"/>
      <c r="E615" s="18"/>
      <c r="F615" s="18"/>
    </row>
    <row r="616" spans="3:6">
      <c r="C616" s="18"/>
      <c r="E616" s="18"/>
      <c r="F616" s="18"/>
    </row>
    <row r="617" spans="3:6">
      <c r="C617" s="18"/>
      <c r="E617" s="18"/>
      <c r="F617" s="18"/>
    </row>
    <row r="618" spans="3:6">
      <c r="C618" s="18"/>
      <c r="E618" s="18"/>
      <c r="F618" s="18"/>
    </row>
    <row r="619" spans="3:6">
      <c r="C619" s="18"/>
      <c r="E619" s="18"/>
      <c r="F619" s="18"/>
    </row>
    <row r="620" spans="3:6">
      <c r="C620" s="18"/>
      <c r="E620" s="18"/>
      <c r="F620" s="18"/>
    </row>
    <row r="621" spans="3:6">
      <c r="C621" s="18"/>
      <c r="E621" s="18"/>
      <c r="F621" s="18"/>
    </row>
    <row r="622" spans="3:6">
      <c r="C622" s="18"/>
      <c r="E622" s="18"/>
      <c r="F622" s="18"/>
    </row>
    <row r="623" spans="3:6">
      <c r="C623" s="18"/>
      <c r="E623" s="18"/>
      <c r="F623" s="18"/>
    </row>
    <row r="624" spans="3:6">
      <c r="C624" s="18"/>
      <c r="E624" s="18"/>
      <c r="F624" s="18"/>
    </row>
    <row r="625" spans="3:6">
      <c r="C625" s="18"/>
      <c r="E625" s="18"/>
      <c r="F625" s="18"/>
    </row>
    <row r="626" spans="3:6">
      <c r="C626" s="18"/>
      <c r="E626" s="18"/>
      <c r="F626" s="18"/>
    </row>
    <row r="627" spans="3:6">
      <c r="C627" s="18"/>
      <c r="E627" s="18"/>
      <c r="F627" s="18"/>
    </row>
    <row r="628" spans="3:6">
      <c r="C628" s="18"/>
      <c r="E628" s="18"/>
      <c r="F628" s="18"/>
    </row>
    <row r="629" spans="3:6">
      <c r="C629" s="18"/>
      <c r="E629" s="18"/>
      <c r="F629" s="18"/>
    </row>
    <row r="630" spans="3:6">
      <c r="C630" s="18"/>
      <c r="E630" s="18"/>
      <c r="F630" s="18"/>
    </row>
    <row r="631" spans="3:6">
      <c r="C631" s="18"/>
      <c r="E631" s="18"/>
      <c r="F631" s="18"/>
    </row>
    <row r="632" spans="3:6">
      <c r="C632" s="18"/>
      <c r="E632" s="18"/>
      <c r="F632" s="18"/>
    </row>
    <row r="633" spans="3:6">
      <c r="C633" s="18"/>
      <c r="E633" s="18"/>
      <c r="F633" s="18"/>
    </row>
    <row r="634" spans="3:6">
      <c r="C634" s="18"/>
      <c r="E634" s="18"/>
      <c r="F634" s="18"/>
    </row>
    <row r="635" spans="3:6">
      <c r="C635" s="18"/>
      <c r="E635" s="18"/>
      <c r="F635" s="18"/>
    </row>
    <row r="636" spans="3:6">
      <c r="C636" s="18"/>
      <c r="E636" s="18"/>
      <c r="F636" s="18"/>
    </row>
    <row r="637" spans="3:6">
      <c r="C637" s="18"/>
      <c r="E637" s="18"/>
      <c r="F637" s="18"/>
    </row>
    <row r="638" spans="3:6">
      <c r="C638" s="18"/>
      <c r="E638" s="18"/>
      <c r="F638" s="18"/>
    </row>
    <row r="639" spans="3:6">
      <c r="C639" s="18"/>
      <c r="E639" s="18"/>
      <c r="F639" s="18"/>
    </row>
    <row r="640" spans="3:6">
      <c r="C640" s="18"/>
      <c r="E640" s="18"/>
      <c r="F640" s="18"/>
    </row>
    <row r="641" spans="3:6">
      <c r="C641" s="18"/>
      <c r="E641" s="18"/>
      <c r="F641" s="18"/>
    </row>
    <row r="642" spans="3:6">
      <c r="C642" s="18"/>
      <c r="E642" s="18"/>
      <c r="F642" s="18"/>
    </row>
    <row r="643" spans="3:6">
      <c r="C643" s="18"/>
      <c r="E643" s="18"/>
      <c r="F643" s="18"/>
    </row>
    <row r="644" spans="3:6">
      <c r="C644" s="18"/>
      <c r="E644" s="18"/>
      <c r="F644" s="18"/>
    </row>
    <row r="645" spans="3:6">
      <c r="C645" s="18"/>
      <c r="E645" s="18"/>
      <c r="F645" s="18"/>
    </row>
    <row r="646" spans="3:6">
      <c r="C646" s="18"/>
      <c r="E646" s="18"/>
      <c r="F646" s="18"/>
    </row>
    <row r="647" spans="3:6">
      <c r="C647" s="18"/>
      <c r="E647" s="18"/>
      <c r="F647" s="18"/>
    </row>
    <row r="648" spans="3:6">
      <c r="C648" s="18"/>
      <c r="E648" s="18"/>
      <c r="F648" s="18"/>
    </row>
    <row r="649" spans="3:6">
      <c r="C649" s="18"/>
      <c r="E649" s="18"/>
      <c r="F649" s="18"/>
    </row>
    <row r="650" spans="3:6">
      <c r="C650" s="18"/>
      <c r="E650" s="18"/>
      <c r="F650" s="18"/>
    </row>
    <row r="651" spans="3:6">
      <c r="C651" s="18"/>
      <c r="E651" s="18"/>
      <c r="F651" s="18"/>
    </row>
    <row r="652" spans="3:6">
      <c r="C652" s="18"/>
      <c r="E652" s="18"/>
      <c r="F652" s="18"/>
    </row>
    <row r="653" spans="3:6">
      <c r="C653" s="18"/>
      <c r="E653" s="18"/>
      <c r="F653" s="18"/>
    </row>
    <row r="654" spans="3:6">
      <c r="C654" s="18"/>
      <c r="E654" s="18"/>
      <c r="F654" s="18"/>
    </row>
    <row r="655" spans="3:6">
      <c r="C655" s="18"/>
      <c r="E655" s="18"/>
      <c r="F655" s="18"/>
    </row>
    <row r="656" spans="3:6">
      <c r="C656" s="18"/>
      <c r="E656" s="18"/>
      <c r="F656" s="18"/>
    </row>
    <row r="657" spans="3:6">
      <c r="C657" s="18"/>
      <c r="E657" s="18"/>
      <c r="F657" s="18"/>
    </row>
    <row r="658" spans="3:6">
      <c r="C658" s="18"/>
      <c r="E658" s="18"/>
      <c r="F658" s="18"/>
    </row>
    <row r="659" spans="3:6">
      <c r="C659" s="18"/>
      <c r="E659" s="18"/>
      <c r="F659" s="18"/>
    </row>
    <row r="660" spans="3:6">
      <c r="C660" s="18"/>
      <c r="E660" s="18"/>
      <c r="F660" s="18"/>
    </row>
    <row r="661" spans="3:6">
      <c r="C661" s="18"/>
      <c r="E661" s="18"/>
      <c r="F661" s="18"/>
    </row>
    <row r="662" spans="3:6">
      <c r="C662" s="18"/>
      <c r="E662" s="18"/>
      <c r="F662" s="18"/>
    </row>
    <row r="663" spans="3:6">
      <c r="C663" s="18"/>
      <c r="E663" s="18"/>
      <c r="F663" s="18"/>
    </row>
    <row r="664" spans="3:6">
      <c r="C664" s="18"/>
      <c r="E664" s="18"/>
      <c r="F664" s="18"/>
    </row>
    <row r="665" spans="3:6">
      <c r="C665" s="18"/>
      <c r="E665" s="18"/>
      <c r="F665" s="18"/>
    </row>
    <row r="666" spans="3:6">
      <c r="C666" s="18"/>
      <c r="E666" s="18"/>
      <c r="F666" s="18"/>
    </row>
    <row r="667" spans="3:6">
      <c r="C667" s="18"/>
      <c r="E667" s="18"/>
      <c r="F667" s="18"/>
    </row>
    <row r="668" spans="3:6">
      <c r="C668" s="18"/>
      <c r="E668" s="18"/>
      <c r="F668" s="18"/>
    </row>
    <row r="669" spans="3:6">
      <c r="C669" s="18"/>
      <c r="E669" s="18"/>
      <c r="F669" s="18"/>
    </row>
    <row r="670" spans="3:6">
      <c r="C670" s="18"/>
      <c r="E670" s="18"/>
      <c r="F670" s="18"/>
    </row>
    <row r="671" spans="3:6">
      <c r="C671" s="18"/>
      <c r="E671" s="18"/>
      <c r="F671" s="18"/>
    </row>
    <row r="672" spans="3:6">
      <c r="C672" s="18"/>
      <c r="E672" s="18"/>
      <c r="F672" s="18"/>
    </row>
    <row r="673" spans="3:6">
      <c r="C673" s="18"/>
      <c r="E673" s="18"/>
      <c r="F673" s="18"/>
    </row>
    <row r="674" spans="3:6">
      <c r="C674" s="18"/>
      <c r="E674" s="18"/>
      <c r="F674" s="18"/>
    </row>
    <row r="675" spans="3:6">
      <c r="C675" s="18"/>
      <c r="E675" s="18"/>
      <c r="F675" s="18"/>
    </row>
    <row r="676" spans="3:6">
      <c r="C676" s="18"/>
      <c r="E676" s="18"/>
      <c r="F676" s="18"/>
    </row>
    <row r="677" spans="3:6">
      <c r="C677" s="18"/>
      <c r="E677" s="18"/>
      <c r="F677" s="18"/>
    </row>
    <row r="678" spans="3:6">
      <c r="C678" s="18"/>
      <c r="E678" s="18"/>
      <c r="F678" s="18"/>
    </row>
    <row r="679" spans="3:6">
      <c r="C679" s="18"/>
      <c r="E679" s="18"/>
      <c r="F679" s="18"/>
    </row>
    <row r="680" spans="3:6">
      <c r="C680" s="18"/>
      <c r="E680" s="18"/>
      <c r="F680" s="18"/>
    </row>
    <row r="681" spans="3:6">
      <c r="C681" s="18"/>
      <c r="E681" s="18"/>
      <c r="F681" s="18"/>
    </row>
    <row r="682" spans="3:6">
      <c r="C682" s="18"/>
      <c r="E682" s="18"/>
      <c r="F682" s="18"/>
    </row>
    <row r="683" spans="3:6">
      <c r="C683" s="18"/>
      <c r="E683" s="18"/>
      <c r="F683" s="18"/>
    </row>
    <row r="684" spans="3:6">
      <c r="C684" s="18"/>
      <c r="E684" s="18"/>
      <c r="F684" s="18"/>
    </row>
    <row r="685" spans="3:6">
      <c r="C685" s="18"/>
      <c r="E685" s="18"/>
      <c r="F685" s="18"/>
    </row>
    <row r="686" spans="3:6">
      <c r="C686" s="18"/>
      <c r="E686" s="18"/>
      <c r="F686" s="18"/>
    </row>
    <row r="687" spans="3:6">
      <c r="C687" s="18"/>
      <c r="E687" s="18"/>
      <c r="F687" s="18"/>
    </row>
    <row r="688" spans="3:6">
      <c r="C688" s="18"/>
      <c r="E688" s="18"/>
      <c r="F688" s="18"/>
    </row>
    <row r="689" spans="3:6">
      <c r="C689" s="18"/>
      <c r="E689" s="18"/>
      <c r="F689" s="18"/>
    </row>
    <row r="690" spans="3:6">
      <c r="C690" s="18"/>
      <c r="E690" s="18"/>
      <c r="F690" s="18"/>
    </row>
    <row r="691" spans="3:6">
      <c r="C691" s="18"/>
      <c r="E691" s="18"/>
      <c r="F691" s="18"/>
    </row>
    <row r="692" spans="3:6">
      <c r="C692" s="18"/>
      <c r="E692" s="18"/>
      <c r="F692" s="18"/>
    </row>
    <row r="693" spans="3:6">
      <c r="C693" s="18"/>
      <c r="E693" s="18"/>
      <c r="F693" s="18"/>
    </row>
    <row r="694" spans="3:6">
      <c r="C694" s="18"/>
      <c r="E694" s="18"/>
      <c r="F694" s="18"/>
    </row>
    <row r="695" spans="3:6">
      <c r="C695" s="18"/>
      <c r="E695" s="18"/>
      <c r="F695" s="18"/>
    </row>
    <row r="696" spans="3:6">
      <c r="C696" s="18"/>
      <c r="E696" s="18"/>
      <c r="F696" s="18"/>
    </row>
    <row r="697" spans="3:6">
      <c r="C697" s="18"/>
      <c r="E697" s="18"/>
      <c r="F697" s="18"/>
    </row>
    <row r="698" spans="3:6">
      <c r="C698" s="18"/>
      <c r="E698" s="18"/>
      <c r="F698" s="18"/>
    </row>
    <row r="699" spans="3:6">
      <c r="C699" s="18"/>
      <c r="E699" s="18"/>
      <c r="F699" s="18"/>
    </row>
    <row r="700" spans="3:6">
      <c r="C700" s="18"/>
      <c r="E700" s="18"/>
      <c r="F700" s="18"/>
    </row>
    <row r="701" spans="3:6">
      <c r="C701" s="18"/>
      <c r="E701" s="18"/>
      <c r="F701" s="18"/>
    </row>
    <row r="702" spans="3:6">
      <c r="C702" s="18"/>
      <c r="E702" s="18"/>
      <c r="F702" s="18"/>
    </row>
    <row r="703" spans="3:6">
      <c r="C703" s="18"/>
      <c r="E703" s="18"/>
      <c r="F703" s="18"/>
    </row>
    <row r="704" spans="3:6">
      <c r="C704" s="18"/>
      <c r="E704" s="18"/>
      <c r="F704" s="18"/>
    </row>
    <row r="705" spans="3:6">
      <c r="C705" s="18"/>
      <c r="E705" s="18"/>
      <c r="F705" s="18"/>
    </row>
    <row r="706" spans="3:6">
      <c r="C706" s="18"/>
      <c r="E706" s="18"/>
      <c r="F706" s="18"/>
    </row>
    <row r="707" spans="3:6">
      <c r="C707" s="18"/>
      <c r="E707" s="18"/>
      <c r="F707" s="18"/>
    </row>
    <row r="708" spans="3:6">
      <c r="C708" s="18"/>
      <c r="E708" s="18"/>
      <c r="F708" s="18"/>
    </row>
    <row r="709" spans="3:6">
      <c r="C709" s="18"/>
      <c r="E709" s="18"/>
      <c r="F709" s="18"/>
    </row>
    <row r="710" spans="3:6">
      <c r="C710" s="18"/>
      <c r="E710" s="18"/>
      <c r="F710" s="18"/>
    </row>
    <row r="711" spans="3:6">
      <c r="C711" s="18"/>
      <c r="E711" s="18"/>
      <c r="F711" s="18"/>
    </row>
    <row r="712" spans="3:6">
      <c r="C712" s="18"/>
      <c r="E712" s="18"/>
      <c r="F712" s="18"/>
    </row>
    <row r="713" spans="3:6">
      <c r="C713" s="18"/>
      <c r="E713" s="18"/>
      <c r="F713" s="18"/>
    </row>
    <row r="714" spans="3:6">
      <c r="C714" s="18"/>
      <c r="E714" s="18"/>
      <c r="F714" s="18"/>
    </row>
    <row r="715" spans="3:6">
      <c r="C715" s="18"/>
      <c r="E715" s="18"/>
      <c r="F715" s="18"/>
    </row>
    <row r="716" spans="3:6">
      <c r="C716" s="18"/>
      <c r="E716" s="18"/>
      <c r="F716" s="18"/>
    </row>
    <row r="717" spans="3:6">
      <c r="C717" s="18"/>
      <c r="E717" s="18"/>
      <c r="F717" s="18"/>
    </row>
    <row r="718" spans="3:6">
      <c r="C718" s="18"/>
      <c r="E718" s="18"/>
      <c r="F718" s="18"/>
    </row>
    <row r="719" spans="3:6">
      <c r="C719" s="18"/>
      <c r="E719" s="18"/>
      <c r="F719" s="18"/>
    </row>
    <row r="720" spans="3:6">
      <c r="C720" s="18"/>
      <c r="E720" s="18"/>
      <c r="F720" s="18"/>
    </row>
    <row r="721" spans="3:6">
      <c r="C721" s="18"/>
      <c r="E721" s="18"/>
      <c r="F721" s="18"/>
    </row>
    <row r="722" spans="3:6">
      <c r="C722" s="18"/>
      <c r="E722" s="18"/>
      <c r="F722" s="18"/>
    </row>
    <row r="723" spans="3:6">
      <c r="C723" s="18"/>
      <c r="E723" s="18"/>
      <c r="F723" s="18"/>
    </row>
    <row r="724" spans="3:6">
      <c r="C724" s="18"/>
      <c r="E724" s="18"/>
      <c r="F724" s="18"/>
    </row>
    <row r="725" spans="3:6">
      <c r="C725" s="18"/>
      <c r="E725" s="18"/>
      <c r="F725" s="18"/>
    </row>
    <row r="726" spans="3:6">
      <c r="C726" s="18"/>
      <c r="E726" s="18"/>
      <c r="F726" s="18"/>
    </row>
    <row r="727" spans="3:6">
      <c r="C727" s="18"/>
      <c r="E727" s="18"/>
      <c r="F727" s="18"/>
    </row>
    <row r="728" spans="3:6">
      <c r="C728" s="18"/>
      <c r="E728" s="18"/>
      <c r="F728" s="18"/>
    </row>
    <row r="729" spans="3:6">
      <c r="C729" s="18"/>
      <c r="E729" s="18"/>
      <c r="F729" s="18"/>
    </row>
    <row r="730" spans="3:6">
      <c r="C730" s="18"/>
      <c r="E730" s="18"/>
      <c r="F730" s="18"/>
    </row>
    <row r="731" spans="3:6">
      <c r="C731" s="18"/>
      <c r="E731" s="18"/>
      <c r="F731" s="18"/>
    </row>
    <row r="732" spans="3:6">
      <c r="C732" s="18"/>
      <c r="E732" s="18"/>
      <c r="F732" s="18"/>
    </row>
    <row r="733" spans="3:6">
      <c r="C733" s="18"/>
      <c r="E733" s="18"/>
      <c r="F733" s="18"/>
    </row>
    <row r="734" spans="3:6">
      <c r="C734" s="18"/>
      <c r="E734" s="18"/>
      <c r="F734" s="18"/>
    </row>
    <row r="735" spans="3:6">
      <c r="C735" s="18"/>
      <c r="E735" s="18"/>
      <c r="F735" s="18"/>
    </row>
    <row r="736" spans="3:6">
      <c r="C736" s="18"/>
      <c r="E736" s="18"/>
      <c r="F736" s="18"/>
    </row>
    <row r="737" spans="3:6">
      <c r="C737" s="18"/>
      <c r="E737" s="18"/>
      <c r="F737" s="18"/>
    </row>
    <row r="738" spans="3:6">
      <c r="C738" s="18"/>
      <c r="E738" s="18"/>
      <c r="F738" s="18"/>
    </row>
    <row r="739" spans="3:6">
      <c r="C739" s="18"/>
      <c r="E739" s="18"/>
      <c r="F739" s="18"/>
    </row>
    <row r="740" spans="3:6">
      <c r="C740" s="18"/>
      <c r="E740" s="18"/>
      <c r="F740" s="18"/>
    </row>
    <row r="741" spans="3:6">
      <c r="C741" s="18"/>
      <c r="E741" s="18"/>
      <c r="F741" s="18"/>
    </row>
    <row r="742" spans="3:6">
      <c r="C742" s="18"/>
      <c r="E742" s="18"/>
      <c r="F742" s="18"/>
    </row>
    <row r="743" spans="3:6">
      <c r="C743" s="18"/>
      <c r="E743" s="18"/>
      <c r="F743" s="18"/>
    </row>
    <row r="744" spans="3:6">
      <c r="C744" s="18"/>
      <c r="E744" s="18"/>
      <c r="F744" s="18"/>
    </row>
    <row r="745" spans="3:6">
      <c r="C745" s="18"/>
      <c r="E745" s="18"/>
      <c r="F745" s="18"/>
    </row>
    <row r="746" spans="3:6">
      <c r="C746" s="18"/>
      <c r="E746" s="18"/>
      <c r="F746" s="18"/>
    </row>
    <row r="747" spans="3:6">
      <c r="C747" s="18"/>
      <c r="E747" s="18"/>
      <c r="F747" s="18"/>
    </row>
    <row r="748" spans="3:6">
      <c r="C748" s="18"/>
      <c r="E748" s="18"/>
      <c r="F748" s="18"/>
    </row>
    <row r="749" spans="3:6">
      <c r="C749" s="18"/>
      <c r="E749" s="18"/>
      <c r="F749" s="18"/>
    </row>
    <row r="750" spans="3:6">
      <c r="C750" s="18"/>
      <c r="E750" s="18"/>
      <c r="F750" s="18"/>
    </row>
    <row r="751" spans="3:6">
      <c r="C751" s="18"/>
      <c r="E751" s="18"/>
      <c r="F751" s="18"/>
    </row>
    <row r="752" spans="3:6">
      <c r="C752" s="18"/>
      <c r="E752" s="18"/>
      <c r="F752" s="18"/>
    </row>
    <row r="753" spans="3:6">
      <c r="C753" s="18"/>
      <c r="E753" s="18"/>
      <c r="F753" s="18"/>
    </row>
    <row r="754" spans="3:6">
      <c r="C754" s="18"/>
      <c r="E754" s="18"/>
      <c r="F754" s="18"/>
    </row>
    <row r="755" spans="3:6">
      <c r="C755" s="18"/>
      <c r="E755" s="18"/>
      <c r="F755" s="18"/>
    </row>
    <row r="756" spans="3:6">
      <c r="C756" s="18"/>
      <c r="E756" s="18"/>
      <c r="F756" s="18"/>
    </row>
    <row r="757" spans="3:6">
      <c r="C757" s="18"/>
      <c r="E757" s="18"/>
      <c r="F757" s="18"/>
    </row>
    <row r="758" spans="3:6">
      <c r="C758" s="18"/>
      <c r="E758" s="18"/>
      <c r="F758" s="18"/>
    </row>
    <row r="759" spans="3:6">
      <c r="C759" s="18"/>
      <c r="E759" s="18"/>
      <c r="F759" s="18"/>
    </row>
    <row r="760" spans="3:6">
      <c r="C760" s="18"/>
      <c r="E760" s="18"/>
      <c r="F760" s="18"/>
    </row>
    <row r="761" spans="3:6">
      <c r="C761" s="18"/>
      <c r="E761" s="18"/>
      <c r="F761" s="18"/>
    </row>
    <row r="762" spans="3:6">
      <c r="C762" s="18"/>
      <c r="E762" s="18"/>
      <c r="F762" s="18"/>
    </row>
    <row r="763" spans="3:6">
      <c r="C763" s="18"/>
      <c r="E763" s="18"/>
      <c r="F763" s="18"/>
    </row>
    <row r="764" spans="3:6">
      <c r="C764" s="18"/>
      <c r="E764" s="18"/>
      <c r="F764" s="18"/>
    </row>
    <row r="765" spans="3:6">
      <c r="C765" s="18"/>
      <c r="E765" s="18"/>
      <c r="F765" s="18"/>
    </row>
    <row r="766" spans="3:6">
      <c r="C766" s="18"/>
      <c r="E766" s="18"/>
      <c r="F766" s="18"/>
    </row>
    <row r="767" spans="3:6">
      <c r="C767" s="18"/>
      <c r="E767" s="18"/>
      <c r="F767" s="18"/>
    </row>
    <row r="768" spans="3:6">
      <c r="C768" s="18"/>
      <c r="E768" s="18"/>
      <c r="F768" s="18"/>
    </row>
    <row r="769" spans="3:6">
      <c r="C769" s="18"/>
      <c r="E769" s="18"/>
      <c r="F769" s="18"/>
    </row>
    <row r="770" spans="3:6">
      <c r="C770" s="18"/>
      <c r="E770" s="18"/>
      <c r="F770" s="18"/>
    </row>
    <row r="771" spans="3:6">
      <c r="C771" s="18"/>
      <c r="E771" s="18"/>
      <c r="F771" s="18"/>
    </row>
    <row r="772" spans="3:6">
      <c r="C772" s="18"/>
      <c r="E772" s="18"/>
      <c r="F772" s="18"/>
    </row>
    <row r="773" spans="3:6">
      <c r="C773" s="18"/>
      <c r="E773" s="18"/>
      <c r="F773" s="18"/>
    </row>
    <row r="774" spans="3:6">
      <c r="C774" s="18"/>
      <c r="E774" s="18"/>
      <c r="F774" s="18"/>
    </row>
    <row r="775" spans="3:6">
      <c r="C775" s="18"/>
      <c r="E775" s="18"/>
      <c r="F775" s="18"/>
    </row>
    <row r="776" spans="3:6">
      <c r="C776" s="18"/>
      <c r="E776" s="18"/>
      <c r="F776" s="18"/>
    </row>
    <row r="777" spans="3:6">
      <c r="C777" s="18"/>
      <c r="E777" s="18"/>
      <c r="F777" s="18"/>
    </row>
    <row r="778" spans="3:6">
      <c r="C778" s="18"/>
      <c r="E778" s="18"/>
      <c r="F778" s="18"/>
    </row>
    <row r="779" spans="3:6">
      <c r="C779" s="18"/>
      <c r="E779" s="18"/>
      <c r="F779" s="18"/>
    </row>
    <row r="780" spans="3:6">
      <c r="C780" s="18"/>
      <c r="E780" s="18"/>
      <c r="F780" s="18"/>
    </row>
    <row r="781" spans="3:6">
      <c r="C781" s="18"/>
      <c r="E781" s="18"/>
      <c r="F781" s="18"/>
    </row>
    <row r="782" spans="3:6">
      <c r="C782" s="18"/>
      <c r="E782" s="18"/>
      <c r="F782" s="18"/>
    </row>
    <row r="783" spans="3:6">
      <c r="C783" s="18"/>
      <c r="E783" s="18"/>
      <c r="F783" s="18"/>
    </row>
    <row r="784" spans="3:6">
      <c r="C784" s="18"/>
      <c r="E784" s="18"/>
      <c r="F784" s="18"/>
    </row>
    <row r="785" spans="3:6">
      <c r="C785" s="18"/>
      <c r="E785" s="18"/>
      <c r="F785" s="18"/>
    </row>
    <row r="786" spans="3:6">
      <c r="C786" s="18"/>
      <c r="E786" s="18"/>
      <c r="F786" s="18"/>
    </row>
    <row r="787" spans="3:6">
      <c r="C787" s="18"/>
      <c r="E787" s="18"/>
      <c r="F787" s="18"/>
    </row>
    <row r="788" spans="3:6">
      <c r="C788" s="18"/>
      <c r="E788" s="18"/>
      <c r="F788" s="18"/>
    </row>
    <row r="789" spans="3:6">
      <c r="C789" s="18"/>
      <c r="E789" s="18"/>
      <c r="F789" s="18"/>
    </row>
    <row r="790" spans="3:6">
      <c r="C790" s="18"/>
      <c r="E790" s="18"/>
      <c r="F790" s="18"/>
    </row>
    <row r="791" spans="3:6">
      <c r="C791" s="18"/>
      <c r="E791" s="18"/>
      <c r="F791" s="18"/>
    </row>
    <row r="792" spans="3:6">
      <c r="C792" s="18"/>
      <c r="E792" s="18"/>
      <c r="F792" s="18"/>
    </row>
    <row r="793" spans="3:6">
      <c r="C793" s="18"/>
      <c r="E793" s="18"/>
      <c r="F793" s="18"/>
    </row>
    <row r="794" spans="3:6">
      <c r="C794" s="18"/>
      <c r="E794" s="18"/>
      <c r="F794" s="18"/>
    </row>
    <row r="795" spans="3:6">
      <c r="C795" s="18"/>
      <c r="E795" s="18"/>
      <c r="F795" s="18"/>
    </row>
    <row r="796" spans="3:6">
      <c r="C796" s="18"/>
      <c r="E796" s="18"/>
      <c r="F796" s="18"/>
    </row>
    <row r="797" spans="3:6">
      <c r="C797" s="18"/>
      <c r="E797" s="18"/>
      <c r="F797" s="18"/>
    </row>
    <row r="798" spans="3:6">
      <c r="C798" s="18"/>
      <c r="E798" s="18"/>
      <c r="F798" s="18"/>
    </row>
    <row r="799" spans="3:6">
      <c r="C799" s="18"/>
      <c r="E799" s="18"/>
      <c r="F799" s="18"/>
    </row>
    <row r="800" spans="3:6">
      <c r="C800" s="18"/>
      <c r="E800" s="18"/>
      <c r="F800" s="18"/>
    </row>
    <row r="801" spans="3:6">
      <c r="C801" s="18"/>
      <c r="E801" s="18"/>
      <c r="F801" s="18"/>
    </row>
    <row r="802" spans="3:6">
      <c r="C802" s="18"/>
      <c r="E802" s="18"/>
      <c r="F802" s="18"/>
    </row>
    <row r="803" spans="3:6">
      <c r="C803" s="18"/>
      <c r="E803" s="18"/>
      <c r="F803" s="18"/>
    </row>
    <row r="804" spans="3:6">
      <c r="C804" s="18"/>
      <c r="E804" s="18"/>
      <c r="F804" s="18"/>
    </row>
    <row r="805" spans="3:6">
      <c r="C805" s="18"/>
      <c r="E805" s="18"/>
      <c r="F805" s="18"/>
    </row>
    <row r="806" spans="3:6">
      <c r="C806" s="18"/>
      <c r="E806" s="18"/>
      <c r="F806" s="18"/>
    </row>
    <row r="807" spans="3:6">
      <c r="C807" s="18"/>
      <c r="E807" s="18"/>
      <c r="F807" s="18"/>
    </row>
    <row r="808" spans="3:6">
      <c r="C808" s="18"/>
      <c r="E808" s="18"/>
      <c r="F808" s="18"/>
    </row>
    <row r="809" spans="3:6">
      <c r="C809" s="18"/>
      <c r="E809" s="18"/>
      <c r="F809" s="18"/>
    </row>
    <row r="810" spans="3:6">
      <c r="C810" s="18"/>
      <c r="E810" s="18"/>
      <c r="F810" s="18"/>
    </row>
    <row r="811" spans="3:6">
      <c r="C811" s="18"/>
      <c r="E811" s="18"/>
      <c r="F811" s="18"/>
    </row>
    <row r="812" spans="3:6">
      <c r="C812" s="18"/>
      <c r="E812" s="18"/>
      <c r="F812" s="18"/>
    </row>
    <row r="813" spans="3:6">
      <c r="C813" s="18"/>
      <c r="E813" s="18"/>
      <c r="F813" s="18"/>
    </row>
    <row r="814" spans="3:6">
      <c r="C814" s="18"/>
      <c r="E814" s="18"/>
      <c r="F814" s="18"/>
    </row>
    <row r="815" spans="3:6">
      <c r="C815" s="18"/>
      <c r="E815" s="18"/>
      <c r="F815" s="18"/>
    </row>
    <row r="816" spans="3:6">
      <c r="C816" s="18"/>
      <c r="E816" s="18"/>
      <c r="F816" s="18"/>
    </row>
    <row r="817" spans="3:6">
      <c r="C817" s="18"/>
      <c r="E817" s="18"/>
      <c r="F817" s="18"/>
    </row>
    <row r="818" spans="3:6">
      <c r="C818" s="18"/>
      <c r="E818" s="18"/>
      <c r="F818" s="18"/>
    </row>
    <row r="819" spans="3:6">
      <c r="C819" s="18"/>
      <c r="E819" s="18"/>
      <c r="F819" s="18"/>
    </row>
    <row r="820" spans="3:6">
      <c r="C820" s="18"/>
      <c r="E820" s="18"/>
      <c r="F820" s="18"/>
    </row>
    <row r="821" spans="3:6">
      <c r="C821" s="18"/>
      <c r="E821" s="18"/>
      <c r="F821" s="18"/>
    </row>
    <row r="822" spans="3:6">
      <c r="C822" s="18"/>
      <c r="E822" s="18"/>
      <c r="F822" s="18"/>
    </row>
    <row r="823" spans="3:6">
      <c r="C823" s="18"/>
      <c r="E823" s="18"/>
      <c r="F823" s="18"/>
    </row>
    <row r="824" spans="3:6">
      <c r="C824" s="18"/>
      <c r="E824" s="18"/>
      <c r="F824" s="18"/>
    </row>
    <row r="825" spans="3:6">
      <c r="C825" s="18"/>
      <c r="E825" s="18"/>
      <c r="F825" s="18"/>
    </row>
    <row r="826" spans="3:6">
      <c r="C826" s="18"/>
      <c r="E826" s="18"/>
      <c r="F826" s="18"/>
    </row>
    <row r="827" spans="3:6">
      <c r="C827" s="18"/>
      <c r="E827" s="18"/>
      <c r="F827" s="18"/>
    </row>
    <row r="828" spans="3:6">
      <c r="C828" s="18"/>
      <c r="E828" s="18"/>
      <c r="F828" s="18"/>
    </row>
    <row r="829" spans="3:6">
      <c r="C829" s="18"/>
      <c r="E829" s="18"/>
      <c r="F829" s="18"/>
    </row>
    <row r="830" spans="3:6">
      <c r="C830" s="18"/>
      <c r="E830" s="18"/>
      <c r="F830" s="18"/>
    </row>
    <row r="831" spans="3:6">
      <c r="C831" s="18"/>
      <c r="E831" s="18"/>
      <c r="F831" s="18"/>
    </row>
    <row r="832" spans="3:6">
      <c r="C832" s="18"/>
      <c r="E832" s="18"/>
      <c r="F832" s="18"/>
    </row>
    <row r="833" spans="3:6">
      <c r="C833" s="18"/>
      <c r="E833" s="18"/>
      <c r="F833" s="18"/>
    </row>
    <row r="834" spans="3:6">
      <c r="C834" s="18"/>
      <c r="E834" s="18"/>
      <c r="F834" s="18"/>
    </row>
    <row r="835" spans="3:6">
      <c r="C835" s="18"/>
      <c r="E835" s="18"/>
      <c r="F835" s="18"/>
    </row>
    <row r="836" spans="3:6">
      <c r="C836" s="18"/>
      <c r="E836" s="18"/>
      <c r="F836" s="18"/>
    </row>
    <row r="837" spans="3:6">
      <c r="C837" s="18"/>
      <c r="E837" s="18"/>
      <c r="F837" s="18"/>
    </row>
    <row r="838" spans="3:6">
      <c r="C838" s="18"/>
      <c r="E838" s="18"/>
      <c r="F838" s="18"/>
    </row>
    <row r="839" spans="3:6">
      <c r="C839" s="18"/>
      <c r="E839" s="18"/>
      <c r="F839" s="18"/>
    </row>
    <row r="840" spans="3:6">
      <c r="C840" s="18"/>
      <c r="E840" s="18"/>
      <c r="F840" s="18"/>
    </row>
    <row r="841" spans="3:6">
      <c r="C841" s="18"/>
      <c r="E841" s="18"/>
      <c r="F841" s="18"/>
    </row>
    <row r="842" spans="3:6">
      <c r="C842" s="18"/>
      <c r="E842" s="18"/>
      <c r="F842" s="18"/>
    </row>
    <row r="843" spans="3:6">
      <c r="C843" s="18"/>
      <c r="E843" s="18"/>
      <c r="F843" s="18"/>
    </row>
    <row r="844" spans="3:6">
      <c r="C844" s="18"/>
      <c r="E844" s="18"/>
      <c r="F844" s="18"/>
    </row>
    <row r="845" spans="3:6">
      <c r="C845" s="18"/>
      <c r="E845" s="18"/>
      <c r="F845" s="18"/>
    </row>
    <row r="846" spans="3:6">
      <c r="C846" s="18"/>
      <c r="E846" s="18"/>
      <c r="F846" s="18"/>
    </row>
    <row r="847" spans="3:6">
      <c r="C847" s="18"/>
      <c r="E847" s="18"/>
      <c r="F847" s="18"/>
    </row>
    <row r="848" spans="3:6">
      <c r="C848" s="18"/>
      <c r="E848" s="18"/>
      <c r="F848" s="18"/>
    </row>
    <row r="849" spans="3:6">
      <c r="C849" s="18"/>
      <c r="F849" s="18"/>
    </row>
    <row r="850" spans="3:6">
      <c r="C850" s="18"/>
      <c r="F850" s="18"/>
    </row>
    <row r="851" spans="3:6">
      <c r="C851" s="18"/>
      <c r="F851" s="18"/>
    </row>
    <row r="852" spans="3:6">
      <c r="C852" s="18"/>
      <c r="F852" s="18"/>
    </row>
    <row r="853" spans="3:6">
      <c r="C853" s="18"/>
      <c r="F853" s="18"/>
    </row>
    <row r="854" spans="3:6">
      <c r="C854" s="18"/>
      <c r="F854" s="18"/>
    </row>
    <row r="855" spans="3:6">
      <c r="C855" s="18"/>
      <c r="F855" s="18"/>
    </row>
    <row r="856" spans="3:6">
      <c r="C856" s="18"/>
      <c r="F856" s="18"/>
    </row>
    <row r="857" spans="3:6">
      <c r="C857" s="18"/>
      <c r="F857" s="18"/>
    </row>
    <row r="858" spans="3:6">
      <c r="C858" s="18"/>
      <c r="F858" s="18"/>
    </row>
    <row r="859" spans="3:6">
      <c r="C859" s="18"/>
      <c r="F859" s="18"/>
    </row>
    <row r="860" spans="3:6">
      <c r="C860" s="18"/>
      <c r="F860" s="18"/>
    </row>
    <row r="861" spans="3:6">
      <c r="C861" s="18"/>
      <c r="F861" s="18"/>
    </row>
    <row r="862" spans="3:6">
      <c r="C862" s="18"/>
      <c r="F862" s="18"/>
    </row>
    <row r="863" spans="3:6">
      <c r="C863" s="18"/>
      <c r="F863" s="18"/>
    </row>
    <row r="864" spans="3:6">
      <c r="C864" s="18"/>
      <c r="F864" s="18"/>
    </row>
    <row r="865" spans="3:6">
      <c r="C865" s="18"/>
      <c r="F865" s="18"/>
    </row>
    <row r="866" spans="3:6">
      <c r="C866" s="18"/>
      <c r="F866" s="18"/>
    </row>
    <row r="867" spans="3:6">
      <c r="C867" s="18"/>
      <c r="F867" s="18"/>
    </row>
    <row r="868" spans="3:6">
      <c r="C868" s="18"/>
      <c r="F868" s="18"/>
    </row>
    <row r="869" spans="3:6">
      <c r="C869" s="18"/>
      <c r="F869" s="18"/>
    </row>
    <row r="870" spans="3:6">
      <c r="C870" s="18"/>
      <c r="F870" s="18"/>
    </row>
    <row r="871" spans="3:6">
      <c r="C871" s="18"/>
      <c r="F871" s="18"/>
    </row>
    <row r="872" spans="3:6">
      <c r="C872" s="18"/>
      <c r="F872" s="18"/>
    </row>
    <row r="873" spans="3:6">
      <c r="C873" s="18"/>
      <c r="F873" s="18"/>
    </row>
    <row r="874" spans="3:6">
      <c r="C874" s="18"/>
      <c r="F874" s="18"/>
    </row>
    <row r="875" spans="3:6">
      <c r="C875" s="18"/>
      <c r="F875" s="18"/>
    </row>
    <row r="876" spans="3:6">
      <c r="C876" s="18"/>
      <c r="F876" s="18"/>
    </row>
    <row r="877" spans="3:6">
      <c r="C877" s="18"/>
      <c r="F877" s="18"/>
    </row>
    <row r="878" spans="3:6">
      <c r="C878" s="18"/>
      <c r="F878" s="18"/>
    </row>
    <row r="879" spans="3:6">
      <c r="C879" s="18"/>
      <c r="F879" s="18"/>
    </row>
    <row r="880" spans="3:6">
      <c r="C880" s="18"/>
      <c r="F880" s="18"/>
    </row>
    <row r="881" spans="3:6">
      <c r="C881" s="18"/>
      <c r="F881" s="18"/>
    </row>
    <row r="882" spans="3:6">
      <c r="C882" s="18"/>
      <c r="F882" s="18"/>
    </row>
    <row r="883" spans="3:6">
      <c r="C883" s="18"/>
      <c r="F883" s="18"/>
    </row>
    <row r="884" spans="3:6">
      <c r="C884" s="18"/>
      <c r="F884" s="18"/>
    </row>
    <row r="885" spans="3:6">
      <c r="C885" s="18"/>
      <c r="F885" s="18"/>
    </row>
    <row r="886" spans="3:6">
      <c r="C886" s="18"/>
      <c r="F886" s="18"/>
    </row>
    <row r="887" spans="3:6">
      <c r="C887" s="18"/>
      <c r="F887" s="18"/>
    </row>
    <row r="888" spans="3:6">
      <c r="C888" s="18"/>
      <c r="F888" s="18"/>
    </row>
    <row r="889" spans="3:6">
      <c r="C889" s="18"/>
      <c r="F889" s="18"/>
    </row>
    <row r="890" spans="3:6">
      <c r="C890" s="18"/>
      <c r="F890" s="18"/>
    </row>
    <row r="891" spans="3:6">
      <c r="C891" s="18"/>
      <c r="F891" s="18"/>
    </row>
    <row r="892" spans="3:6">
      <c r="C892" s="18"/>
      <c r="F892" s="18"/>
    </row>
    <row r="893" spans="3:6">
      <c r="C893" s="18"/>
      <c r="F893" s="18"/>
    </row>
    <row r="894" spans="3:6">
      <c r="C894" s="18"/>
      <c r="F894" s="18"/>
    </row>
    <row r="895" spans="3:6">
      <c r="C895" s="18"/>
      <c r="F895" s="18"/>
    </row>
    <row r="896" spans="3:6">
      <c r="C896" s="18"/>
      <c r="F896" s="18"/>
    </row>
    <row r="897" spans="3:6">
      <c r="C897" s="18"/>
      <c r="F897" s="18"/>
    </row>
    <row r="898" spans="3:6">
      <c r="C898" s="18"/>
      <c r="F898" s="18"/>
    </row>
    <row r="899" spans="3:6">
      <c r="C899" s="18"/>
      <c r="F899" s="18"/>
    </row>
    <row r="900" spans="3:6">
      <c r="C900" s="18"/>
      <c r="F900" s="18"/>
    </row>
    <row r="901" spans="3:6">
      <c r="C901" s="18"/>
      <c r="F901" s="18"/>
    </row>
    <row r="902" spans="3:6">
      <c r="C902" s="18"/>
      <c r="F902" s="18"/>
    </row>
    <row r="903" spans="3:6">
      <c r="C903" s="18"/>
      <c r="F903" s="18"/>
    </row>
    <row r="904" spans="3:6">
      <c r="C904" s="18"/>
      <c r="F904" s="18"/>
    </row>
    <row r="905" spans="3:6">
      <c r="C905" s="18"/>
      <c r="F905" s="18"/>
    </row>
    <row r="906" spans="3:6">
      <c r="C906" s="18"/>
      <c r="F906" s="18"/>
    </row>
    <row r="907" spans="3:6">
      <c r="C907" s="18"/>
      <c r="F907" s="18"/>
    </row>
    <row r="908" spans="3:6">
      <c r="C908" s="18"/>
      <c r="F908" s="18"/>
    </row>
    <row r="909" spans="3:6">
      <c r="C909" s="18"/>
      <c r="F909" s="18"/>
    </row>
    <row r="910" spans="3:6">
      <c r="C910" s="18"/>
      <c r="F910" s="18"/>
    </row>
    <row r="911" spans="3:6">
      <c r="C911" s="18"/>
      <c r="F911" s="18"/>
    </row>
    <row r="912" spans="3:6">
      <c r="C912" s="18"/>
      <c r="F912" s="18"/>
    </row>
    <row r="913" spans="3:6">
      <c r="C913" s="18"/>
      <c r="F913" s="18"/>
    </row>
    <row r="914" spans="3:6">
      <c r="C914" s="18"/>
      <c r="F914" s="18"/>
    </row>
    <row r="915" spans="3:6">
      <c r="C915" s="18"/>
      <c r="F915" s="18"/>
    </row>
    <row r="916" spans="3:6">
      <c r="C916" s="18"/>
      <c r="F916" s="18"/>
    </row>
    <row r="917" spans="3:6">
      <c r="C917" s="18"/>
      <c r="F917" s="18"/>
    </row>
    <row r="918" spans="3:6">
      <c r="C918" s="18"/>
      <c r="F918" s="18"/>
    </row>
    <row r="919" spans="3:6">
      <c r="C919" s="18"/>
      <c r="F919" s="18"/>
    </row>
    <row r="920" spans="3:6">
      <c r="C920" s="18"/>
      <c r="F920" s="18"/>
    </row>
    <row r="921" spans="3:6">
      <c r="C921" s="18"/>
      <c r="F921" s="18"/>
    </row>
    <row r="922" spans="3:6">
      <c r="C922" s="18"/>
      <c r="F922" s="18"/>
    </row>
    <row r="923" spans="3:6">
      <c r="C923" s="18"/>
      <c r="F923" s="18"/>
    </row>
    <row r="924" spans="3:6">
      <c r="C924" s="18"/>
      <c r="F924" s="18"/>
    </row>
    <row r="925" spans="3:6">
      <c r="C925" s="18"/>
      <c r="F925" s="18"/>
    </row>
    <row r="926" spans="3:6">
      <c r="C926" s="18"/>
      <c r="F926" s="18"/>
    </row>
    <row r="927" spans="3:6">
      <c r="C927" s="18"/>
      <c r="F927" s="18"/>
    </row>
    <row r="928" spans="3:6">
      <c r="C928" s="18"/>
      <c r="F928" s="18"/>
    </row>
    <row r="929" spans="3:6">
      <c r="C929" s="18"/>
      <c r="F929" s="18"/>
    </row>
    <row r="930" spans="3:6">
      <c r="C930" s="18"/>
      <c r="F930" s="18"/>
    </row>
    <row r="931" spans="3:6">
      <c r="C931" s="18"/>
      <c r="F931" s="18"/>
    </row>
    <row r="932" spans="3:6">
      <c r="C932" s="18"/>
      <c r="F932" s="18"/>
    </row>
    <row r="933" spans="3:6">
      <c r="C933" s="18"/>
      <c r="F933" s="18"/>
    </row>
    <row r="934" spans="3:6">
      <c r="C934" s="18"/>
      <c r="F934" s="18"/>
    </row>
    <row r="935" spans="3:6">
      <c r="C935" s="18"/>
      <c r="F935" s="18"/>
    </row>
    <row r="936" spans="3:6">
      <c r="C936" s="18"/>
      <c r="F936" s="18"/>
    </row>
    <row r="937" spans="3:6">
      <c r="C937" s="18"/>
      <c r="F937" s="18"/>
    </row>
    <row r="938" spans="3:6">
      <c r="C938" s="18"/>
      <c r="F938" s="18"/>
    </row>
    <row r="939" spans="3:6">
      <c r="C939" s="18"/>
      <c r="F939" s="18"/>
    </row>
    <row r="940" spans="3:6">
      <c r="C940" s="18"/>
      <c r="F940" s="18"/>
    </row>
    <row r="941" spans="3:6">
      <c r="C941" s="18"/>
      <c r="F941" s="18"/>
    </row>
    <row r="942" spans="3:6">
      <c r="C942" s="18"/>
      <c r="F942" s="18"/>
    </row>
    <row r="943" spans="3:6">
      <c r="C943" s="18"/>
      <c r="F943" s="18"/>
    </row>
    <row r="944" spans="3:6">
      <c r="C944" s="18"/>
      <c r="F944" s="18"/>
    </row>
    <row r="945" spans="3:6">
      <c r="C945" s="18"/>
      <c r="F945" s="18"/>
    </row>
    <row r="946" spans="3:6">
      <c r="C946" s="18"/>
      <c r="F946" s="18"/>
    </row>
    <row r="947" spans="3:6">
      <c r="C947" s="18"/>
      <c r="F947" s="18"/>
    </row>
    <row r="948" spans="3:6">
      <c r="C948" s="18"/>
      <c r="F948" s="18"/>
    </row>
    <row r="949" spans="3:6">
      <c r="C949" s="18"/>
      <c r="F949" s="18"/>
    </row>
    <row r="950" spans="3:6">
      <c r="C950" s="18"/>
      <c r="F950" s="18"/>
    </row>
    <row r="951" spans="3:6">
      <c r="C951" s="18"/>
      <c r="F951" s="18"/>
    </row>
    <row r="952" spans="3:6">
      <c r="C952" s="18"/>
      <c r="F952" s="18"/>
    </row>
    <row r="953" spans="3:6">
      <c r="C953" s="18"/>
      <c r="F953" s="18"/>
    </row>
    <row r="954" spans="3:6">
      <c r="C954" s="18"/>
      <c r="F954" s="18"/>
    </row>
    <row r="955" spans="3:6">
      <c r="C955" s="18"/>
      <c r="F955" s="18"/>
    </row>
    <row r="956" spans="3:6">
      <c r="C956" s="18"/>
      <c r="F956" s="18"/>
    </row>
    <row r="957" spans="3:6">
      <c r="C957" s="18"/>
      <c r="F957" s="18"/>
    </row>
    <row r="958" spans="3:6">
      <c r="C958" s="18"/>
      <c r="F958" s="18"/>
    </row>
    <row r="959" spans="3:6">
      <c r="C959" s="18"/>
      <c r="F959" s="18"/>
    </row>
    <row r="960" spans="3:6">
      <c r="C960" s="18"/>
      <c r="F960" s="18"/>
    </row>
    <row r="961" spans="3:6">
      <c r="C961" s="18"/>
      <c r="F961" s="18"/>
    </row>
    <row r="962" spans="3:6">
      <c r="C962" s="18"/>
      <c r="F962" s="18"/>
    </row>
    <row r="963" spans="3:6">
      <c r="C963" s="18"/>
      <c r="F963" s="18"/>
    </row>
    <row r="964" spans="3:6">
      <c r="C964" s="18"/>
      <c r="F964" s="18"/>
    </row>
    <row r="965" spans="3:6">
      <c r="C965" s="18"/>
      <c r="F965" s="18"/>
    </row>
    <row r="966" spans="3:6">
      <c r="C966" s="18"/>
      <c r="F966" s="18"/>
    </row>
    <row r="967" spans="3:6">
      <c r="C967" s="18"/>
      <c r="F967" s="18"/>
    </row>
    <row r="968" spans="3:6">
      <c r="C968" s="18"/>
      <c r="F968" s="18"/>
    </row>
    <row r="969" spans="3:6">
      <c r="C969" s="18"/>
      <c r="F969" s="18"/>
    </row>
    <row r="970" spans="3:6">
      <c r="C970" s="18"/>
      <c r="F970" s="18"/>
    </row>
    <row r="971" spans="3:6">
      <c r="C971" s="18"/>
      <c r="F971" s="18"/>
    </row>
    <row r="972" spans="3:6">
      <c r="C972" s="18"/>
      <c r="F972" s="18"/>
    </row>
    <row r="973" spans="3:6">
      <c r="C973" s="18"/>
      <c r="F973" s="18"/>
    </row>
    <row r="974" spans="3:6">
      <c r="C974" s="18"/>
      <c r="F974" s="18"/>
    </row>
    <row r="975" spans="3:6">
      <c r="C975" s="18"/>
      <c r="F975" s="18"/>
    </row>
    <row r="976" spans="3:6">
      <c r="C976" s="18"/>
      <c r="F976" s="18"/>
    </row>
    <row r="977" spans="3:6">
      <c r="C977" s="18"/>
      <c r="F977" s="18"/>
    </row>
    <row r="978" spans="3:6">
      <c r="C978" s="18"/>
      <c r="F978" s="18"/>
    </row>
    <row r="979" spans="3:6">
      <c r="C979" s="18"/>
      <c r="F979" s="18"/>
    </row>
    <row r="980" spans="3:6">
      <c r="C980" s="18"/>
      <c r="F980" s="18"/>
    </row>
    <row r="981" spans="3:6">
      <c r="C981" s="18"/>
      <c r="F981" s="18"/>
    </row>
    <row r="982" spans="3:6">
      <c r="C982" s="18"/>
      <c r="F982" s="18"/>
    </row>
    <row r="983" spans="3:6">
      <c r="C983" s="18"/>
      <c r="F983" s="18"/>
    </row>
    <row r="984" spans="3:6">
      <c r="C984" s="18"/>
      <c r="F984" s="18"/>
    </row>
    <row r="985" spans="3:6">
      <c r="C985" s="18"/>
      <c r="F985" s="18"/>
    </row>
    <row r="986" spans="3:6">
      <c r="C986" s="18"/>
      <c r="F986" s="18"/>
    </row>
    <row r="987" spans="3:6">
      <c r="C987" s="18"/>
      <c r="F987" s="18"/>
    </row>
    <row r="988" spans="3:6">
      <c r="C988" s="18"/>
      <c r="F988" s="18"/>
    </row>
    <row r="989" spans="3:6">
      <c r="C989" s="18"/>
      <c r="F989" s="18"/>
    </row>
    <row r="990" spans="3:6">
      <c r="C990" s="18"/>
      <c r="F990" s="18"/>
    </row>
    <row r="991" spans="3:6">
      <c r="C991" s="18"/>
      <c r="F991" s="18"/>
    </row>
    <row r="992" spans="3:6">
      <c r="C992" s="18"/>
      <c r="F992" s="18"/>
    </row>
    <row r="993" spans="3:6">
      <c r="C993" s="18"/>
      <c r="F993" s="18"/>
    </row>
    <row r="994" spans="3:6">
      <c r="C994" s="18"/>
      <c r="F994" s="18"/>
    </row>
    <row r="995" spans="3:6">
      <c r="C995" s="18"/>
      <c r="F995" s="18"/>
    </row>
    <row r="996" spans="3:6">
      <c r="C996" s="18"/>
      <c r="F996" s="18"/>
    </row>
    <row r="997" spans="3:6">
      <c r="C997" s="18"/>
      <c r="F997" s="18"/>
    </row>
    <row r="998" spans="3:6">
      <c r="C998" s="18"/>
      <c r="F998" s="18"/>
    </row>
    <row r="999" spans="3:6">
      <c r="C999" s="18"/>
      <c r="F999" s="18"/>
    </row>
    <row r="1000" spans="3:6">
      <c r="C1000" s="18"/>
      <c r="F1000" s="18"/>
    </row>
    <row r="1001" spans="3:6">
      <c r="C1001" s="18"/>
      <c r="F1001" s="18"/>
    </row>
    <row r="1002" spans="3:6">
      <c r="C1002" s="18"/>
      <c r="F1002" s="18"/>
    </row>
    <row r="1003" spans="3:6">
      <c r="C1003" s="18"/>
      <c r="F1003" s="18"/>
    </row>
    <row r="1004" spans="3:6">
      <c r="C1004" s="18"/>
      <c r="F1004" s="18"/>
    </row>
    <row r="1005" spans="3:6">
      <c r="C1005" s="18"/>
      <c r="F1005" s="18"/>
    </row>
    <row r="1006" spans="3:6">
      <c r="C1006" s="18"/>
      <c r="F1006" s="18"/>
    </row>
    <row r="1007" spans="3:6">
      <c r="C1007" s="18"/>
      <c r="F1007" s="18"/>
    </row>
    <row r="1008" spans="3:6">
      <c r="C1008" s="18"/>
      <c r="F1008" s="18"/>
    </row>
    <row r="1009" spans="3:6">
      <c r="C1009" s="18"/>
      <c r="F1009" s="18"/>
    </row>
    <row r="1010" spans="3:6">
      <c r="C1010" s="18"/>
      <c r="F1010" s="18"/>
    </row>
    <row r="1011" spans="3:6">
      <c r="C1011" s="18"/>
      <c r="F1011" s="18"/>
    </row>
    <row r="1012" spans="3:6">
      <c r="C1012" s="18"/>
      <c r="F1012" s="18"/>
    </row>
    <row r="1013" spans="3:6">
      <c r="C1013" s="18"/>
      <c r="F1013" s="18"/>
    </row>
    <row r="1014" spans="3:6">
      <c r="C1014" s="18"/>
      <c r="F1014" s="18"/>
    </row>
    <row r="1015" spans="3:6">
      <c r="C1015" s="18"/>
      <c r="F1015" s="18"/>
    </row>
    <row r="1016" spans="3:6">
      <c r="C1016" s="18"/>
      <c r="F1016" s="18"/>
    </row>
    <row r="1017" spans="3:6">
      <c r="C1017" s="18"/>
      <c r="F1017" s="18"/>
    </row>
    <row r="1018" spans="3:6">
      <c r="C1018" s="18"/>
      <c r="F1018" s="18"/>
    </row>
    <row r="1019" spans="3:6">
      <c r="C1019" s="18"/>
      <c r="F1019" s="18"/>
    </row>
    <row r="1020" spans="3:6">
      <c r="C1020" s="18"/>
      <c r="F1020" s="18"/>
    </row>
    <row r="1021" spans="3:6">
      <c r="C1021" s="18"/>
      <c r="F1021" s="18"/>
    </row>
    <row r="1022" spans="3:6">
      <c r="C1022" s="18"/>
      <c r="F1022" s="18"/>
    </row>
    <row r="1023" spans="3:6">
      <c r="C1023" s="18"/>
      <c r="F1023" s="18"/>
    </row>
    <row r="1024" spans="3:6">
      <c r="C1024" s="18"/>
      <c r="F1024" s="18"/>
    </row>
    <row r="1025" spans="3:6">
      <c r="C1025" s="18"/>
      <c r="F1025" s="18"/>
    </row>
    <row r="1026" spans="3:6">
      <c r="C1026" s="18"/>
      <c r="F1026" s="18"/>
    </row>
    <row r="1027" spans="3:6">
      <c r="C1027" s="18"/>
      <c r="F1027" s="18"/>
    </row>
    <row r="1028" spans="3:6">
      <c r="C1028" s="18"/>
      <c r="F1028" s="18"/>
    </row>
    <row r="1029" spans="3:6">
      <c r="C1029" s="18"/>
      <c r="F1029" s="18"/>
    </row>
    <row r="1030" spans="3:6">
      <c r="C1030" s="18"/>
      <c r="F1030" s="18"/>
    </row>
    <row r="1031" spans="3:6">
      <c r="C1031" s="18"/>
      <c r="F1031" s="18"/>
    </row>
    <row r="1032" spans="3:6">
      <c r="C1032" s="18"/>
      <c r="F1032" s="18"/>
    </row>
    <row r="1033" spans="3:6">
      <c r="C1033" s="18"/>
      <c r="F1033" s="18"/>
    </row>
    <row r="1034" spans="3:6">
      <c r="C1034" s="18"/>
      <c r="F1034" s="18"/>
    </row>
    <row r="1035" spans="3:6">
      <c r="C1035" s="18"/>
      <c r="F1035" s="18"/>
    </row>
    <row r="1036" spans="3:6">
      <c r="C1036" s="18"/>
      <c r="F1036" s="18"/>
    </row>
    <row r="1037" spans="3:6">
      <c r="C1037" s="18"/>
      <c r="F1037" s="18"/>
    </row>
    <row r="1038" spans="3:6">
      <c r="C1038" s="18"/>
      <c r="F1038" s="18"/>
    </row>
    <row r="1039" spans="3:6">
      <c r="C1039" s="18"/>
      <c r="F1039" s="18"/>
    </row>
    <row r="1040" spans="3:6">
      <c r="C1040" s="18"/>
      <c r="F1040" s="18"/>
    </row>
    <row r="1041" spans="3:3">
      <c r="C1041" s="18"/>
    </row>
    <row r="1042" spans="3:3">
      <c r="C1042" s="18"/>
    </row>
    <row r="1043" spans="3:3">
      <c r="C1043" s="18"/>
    </row>
    <row r="1044" spans="3:3">
      <c r="C1044" s="18"/>
    </row>
    <row r="1045" spans="3:3">
      <c r="C1045" s="18"/>
    </row>
    <row r="1046" spans="3:3">
      <c r="C1046" s="18"/>
    </row>
    <row r="1047" spans="3:3">
      <c r="C1047" s="18"/>
    </row>
    <row r="1048" spans="3:3">
      <c r="C1048" s="18"/>
    </row>
    <row r="1049" spans="3:3">
      <c r="C1049" s="18"/>
    </row>
    <row r="1050" spans="3:3">
      <c r="C1050" s="18"/>
    </row>
    <row r="1051" spans="3:3">
      <c r="C1051" s="18"/>
    </row>
    <row r="1052" spans="3:3">
      <c r="C1052" s="18"/>
    </row>
    <row r="1053" spans="3:3">
      <c r="C1053" s="18"/>
    </row>
    <row r="1054" spans="3:3">
      <c r="C1054" s="18"/>
    </row>
    <row r="1055" spans="3:3">
      <c r="C1055" s="18"/>
    </row>
    <row r="1056" spans="3:3">
      <c r="C1056" s="18"/>
    </row>
    <row r="1057" spans="3:3">
      <c r="C1057" s="18"/>
    </row>
    <row r="1058" spans="3:3">
      <c r="C1058" s="18"/>
    </row>
    <row r="1059" spans="3:3">
      <c r="C1059" s="18"/>
    </row>
    <row r="1060" spans="3:3">
      <c r="C1060" s="18"/>
    </row>
    <row r="1061" spans="3:3">
      <c r="C1061" s="18"/>
    </row>
    <row r="1062" spans="3:3">
      <c r="C1062" s="18"/>
    </row>
    <row r="1063" spans="3:3">
      <c r="C1063" s="18"/>
    </row>
    <row r="1064" spans="3:3">
      <c r="C1064" s="18"/>
    </row>
    <row r="1065" spans="3:3">
      <c r="C1065" s="18"/>
    </row>
    <row r="1066" spans="3:3">
      <c r="C1066" s="18"/>
    </row>
    <row r="1067" spans="3:3">
      <c r="C1067" s="18"/>
    </row>
    <row r="1068" spans="3:3">
      <c r="C1068" s="18"/>
    </row>
    <row r="1069" spans="3:3">
      <c r="C1069" s="18"/>
    </row>
    <row r="1070" spans="3:3">
      <c r="C1070" s="18"/>
    </row>
    <row r="1071" spans="3:3">
      <c r="C1071" s="18"/>
    </row>
    <row r="1072" spans="3:3">
      <c r="C1072" s="18"/>
    </row>
    <row r="1073" spans="3:3">
      <c r="C1073" s="18"/>
    </row>
    <row r="1074" spans="3:3">
      <c r="C1074" s="18"/>
    </row>
    <row r="1075" spans="3:3">
      <c r="C1075" s="18"/>
    </row>
    <row r="1076" spans="3:3">
      <c r="C1076" s="18"/>
    </row>
    <row r="1077" spans="3:3">
      <c r="C1077" s="18"/>
    </row>
    <row r="1078" spans="3:3">
      <c r="C1078" s="18"/>
    </row>
    <row r="1079" spans="3:3">
      <c r="C1079" s="18"/>
    </row>
    <row r="1080" spans="3:3">
      <c r="C1080" s="18"/>
    </row>
    <row r="1081" spans="3:3">
      <c r="C1081" s="18"/>
    </row>
    <row r="1082" spans="3:3">
      <c r="C1082" s="18"/>
    </row>
    <row r="1083" spans="3:3">
      <c r="C1083" s="18"/>
    </row>
    <row r="1084" spans="3:3">
      <c r="C1084" s="18"/>
    </row>
    <row r="1085" spans="3:3">
      <c r="C1085" s="18"/>
    </row>
    <row r="1086" spans="3:3">
      <c r="C1086" s="18"/>
    </row>
    <row r="1087" spans="3:3">
      <c r="C1087" s="18"/>
    </row>
    <row r="1088" spans="3:3">
      <c r="C1088" s="18"/>
    </row>
    <row r="1089" spans="3:3">
      <c r="C1089" s="18"/>
    </row>
    <row r="1090" spans="3:3">
      <c r="C1090" s="18"/>
    </row>
    <row r="1091" spans="3:3">
      <c r="C1091" s="18"/>
    </row>
    <row r="1092" spans="3:3">
      <c r="C1092" s="18"/>
    </row>
    <row r="1093" spans="3:3">
      <c r="C1093" s="18"/>
    </row>
    <row r="1094" spans="3:3">
      <c r="C1094" s="18"/>
    </row>
    <row r="1095" spans="3:3">
      <c r="C1095" s="18"/>
    </row>
    <row r="1096" spans="3:3">
      <c r="C1096" s="18"/>
    </row>
    <row r="1097" spans="3:3">
      <c r="C1097" s="18"/>
    </row>
    <row r="1098" spans="3:3">
      <c r="C1098" s="18"/>
    </row>
    <row r="1099" spans="3:3">
      <c r="C1099" s="18"/>
    </row>
    <row r="1100" spans="3:3">
      <c r="C1100" s="18"/>
    </row>
    <row r="1101" spans="3:3">
      <c r="C1101" s="18"/>
    </row>
    <row r="1102" spans="3:3">
      <c r="C1102" s="18"/>
    </row>
    <row r="1103" spans="3:3">
      <c r="C1103" s="18"/>
    </row>
    <row r="1104" spans="3:3">
      <c r="C1104" s="18"/>
    </row>
    <row r="1105" spans="3:3">
      <c r="C1105" s="18"/>
    </row>
    <row r="1106" spans="3:3">
      <c r="C1106" s="18"/>
    </row>
    <row r="1107" spans="3:3">
      <c r="C1107" s="18"/>
    </row>
    <row r="1108" spans="3:3">
      <c r="C1108" s="18"/>
    </row>
    <row r="1109" spans="3:3">
      <c r="C1109" s="18"/>
    </row>
    <row r="1110" spans="3:3">
      <c r="C1110" s="18"/>
    </row>
    <row r="1111" spans="3:3">
      <c r="C1111" s="18"/>
    </row>
    <row r="1112" spans="3:3">
      <c r="C1112" s="18"/>
    </row>
    <row r="1113" spans="3:3">
      <c r="C1113" s="18"/>
    </row>
    <row r="1114" spans="3:3">
      <c r="C1114" s="18"/>
    </row>
    <row r="1115" spans="3:3">
      <c r="C1115" s="18"/>
    </row>
    <row r="1116" spans="3:3">
      <c r="C1116" s="18"/>
    </row>
    <row r="1117" spans="3:3">
      <c r="C1117" s="18"/>
    </row>
    <row r="1118" spans="3:3">
      <c r="C1118" s="18"/>
    </row>
    <row r="1119" spans="3:3">
      <c r="C1119" s="18"/>
    </row>
    <row r="1120" spans="3:3">
      <c r="C1120" s="18"/>
    </row>
    <row r="1121" spans="3:3">
      <c r="C1121" s="18"/>
    </row>
    <row r="1122" spans="3:3">
      <c r="C1122" s="18"/>
    </row>
    <row r="1123" spans="3:3">
      <c r="C1123" s="18"/>
    </row>
    <row r="1124" spans="3:3">
      <c r="C1124" s="18"/>
    </row>
    <row r="1125" spans="3:3">
      <c r="C1125" s="18"/>
    </row>
    <row r="1126" spans="3:3">
      <c r="C1126" s="18"/>
    </row>
    <row r="1127" spans="3:3">
      <c r="C1127" s="18"/>
    </row>
    <row r="1128" spans="3:3">
      <c r="C1128" s="18"/>
    </row>
    <row r="1129" spans="3:3">
      <c r="C1129" s="18"/>
    </row>
    <row r="1130" spans="3:3">
      <c r="C1130" s="18"/>
    </row>
    <row r="1131" spans="3:3">
      <c r="C1131" s="18"/>
    </row>
    <row r="1132" spans="3:3">
      <c r="C1132" s="18"/>
    </row>
    <row r="1133" spans="3:3">
      <c r="C1133" s="18"/>
    </row>
    <row r="1134" spans="3:3">
      <c r="C1134" s="18"/>
    </row>
    <row r="1135" spans="3:3">
      <c r="C1135" s="18"/>
    </row>
    <row r="1136" spans="3:3">
      <c r="C1136" s="18"/>
    </row>
    <row r="1137" spans="3:3">
      <c r="C1137" s="18"/>
    </row>
    <row r="1138" spans="3:3">
      <c r="C1138" s="18"/>
    </row>
    <row r="1139" spans="3:3">
      <c r="C1139" s="18"/>
    </row>
    <row r="1140" spans="3:3">
      <c r="C1140" s="18"/>
    </row>
    <row r="1141" spans="3:3">
      <c r="C1141" s="18"/>
    </row>
    <row r="1142" spans="3:3">
      <c r="C1142" s="18"/>
    </row>
    <row r="1143" spans="3:3">
      <c r="C1143" s="18"/>
    </row>
    <row r="1144" spans="3:3">
      <c r="C1144" s="18"/>
    </row>
    <row r="1145" spans="3:3">
      <c r="C1145" s="18"/>
    </row>
    <row r="1146" spans="3:3">
      <c r="C1146" s="18"/>
    </row>
    <row r="1147" spans="3:3">
      <c r="C1147" s="18"/>
    </row>
    <row r="1148" spans="3:3">
      <c r="C1148" s="18"/>
    </row>
    <row r="1149" spans="3:3">
      <c r="C1149" s="18"/>
    </row>
    <row r="1150" spans="3:3">
      <c r="C1150" s="18"/>
    </row>
    <row r="1151" spans="3:3">
      <c r="C1151" s="18"/>
    </row>
    <row r="1152" spans="3:3">
      <c r="C1152" s="18"/>
    </row>
    <row r="1153" spans="3:3">
      <c r="C1153" s="18"/>
    </row>
    <row r="1154" spans="3:3">
      <c r="C1154" s="18"/>
    </row>
    <row r="1155" spans="3:3">
      <c r="C1155" s="18"/>
    </row>
    <row r="1156" spans="3:3">
      <c r="C1156" s="18"/>
    </row>
    <row r="1157" spans="3:3">
      <c r="C1157" s="18"/>
    </row>
    <row r="1158" spans="3:3">
      <c r="C1158" s="18"/>
    </row>
    <row r="1159" spans="3:3">
      <c r="C1159" s="18"/>
    </row>
    <row r="1160" spans="3:3">
      <c r="C1160" s="18"/>
    </row>
    <row r="1161" spans="3:3">
      <c r="C1161" s="18"/>
    </row>
    <row r="1162" spans="3:3">
      <c r="C1162" s="18"/>
    </row>
    <row r="1163" spans="3:3">
      <c r="C1163" s="18"/>
    </row>
    <row r="1164" spans="3:3">
      <c r="C1164" s="18"/>
    </row>
    <row r="1165" spans="3:3">
      <c r="C1165" s="18"/>
    </row>
    <row r="1166" spans="3:3">
      <c r="C1166" s="18"/>
    </row>
    <row r="1167" spans="3:3">
      <c r="C1167" s="18"/>
    </row>
    <row r="1168" spans="3:3">
      <c r="C1168" s="18"/>
    </row>
    <row r="1169" spans="3:3">
      <c r="C1169" s="18"/>
    </row>
    <row r="1170" spans="3:3">
      <c r="C1170" s="18"/>
    </row>
    <row r="1171" spans="3:3">
      <c r="C1171" s="18"/>
    </row>
    <row r="1172" spans="3:3">
      <c r="C1172" s="18"/>
    </row>
    <row r="1173" spans="3:3">
      <c r="C1173" s="18"/>
    </row>
    <row r="1174" spans="3:3">
      <c r="C1174" s="18"/>
    </row>
    <row r="1175" spans="3:3">
      <c r="C1175" s="18"/>
    </row>
    <row r="1176" spans="3:3">
      <c r="C1176" s="18"/>
    </row>
    <row r="1177" spans="3:3">
      <c r="C1177" s="18"/>
    </row>
    <row r="1178" spans="3:3">
      <c r="C1178" s="18"/>
    </row>
    <row r="1179" spans="3:3">
      <c r="C1179" s="18"/>
    </row>
    <row r="1180" spans="3:3">
      <c r="C1180" s="18"/>
    </row>
    <row r="1181" spans="3:3">
      <c r="C1181" s="18"/>
    </row>
    <row r="1182" spans="3:3">
      <c r="C1182" s="18"/>
    </row>
    <row r="1183" spans="3:3">
      <c r="C1183" s="18"/>
    </row>
    <row r="1184" spans="3:3">
      <c r="C1184" s="18"/>
    </row>
    <row r="1185" spans="3:3">
      <c r="C1185" s="18"/>
    </row>
    <row r="1186" spans="3:3">
      <c r="C1186" s="18"/>
    </row>
    <row r="1187" spans="3:3">
      <c r="C1187" s="18"/>
    </row>
    <row r="1188" spans="3:3">
      <c r="C1188" s="18"/>
    </row>
    <row r="1189" spans="3:3">
      <c r="C1189" s="18"/>
    </row>
    <row r="1190" spans="3:3">
      <c r="C1190" s="18"/>
    </row>
    <row r="1191" spans="3:3">
      <c r="C1191" s="18"/>
    </row>
    <row r="1192" spans="3:3">
      <c r="C1192" s="18"/>
    </row>
    <row r="1193" spans="3:3">
      <c r="C1193" s="18"/>
    </row>
    <row r="1194" spans="3:3">
      <c r="C1194" s="18"/>
    </row>
    <row r="1195" spans="3:3">
      <c r="C1195" s="18"/>
    </row>
    <row r="1196" spans="3:3">
      <c r="C1196" s="18"/>
    </row>
    <row r="1197" spans="3:3">
      <c r="C1197" s="18"/>
    </row>
    <row r="1198" spans="3:3">
      <c r="C1198" s="18"/>
    </row>
    <row r="1199" spans="3:3">
      <c r="C1199" s="18"/>
    </row>
    <row r="1200" spans="3:3">
      <c r="C1200" s="18"/>
    </row>
    <row r="1201" spans="3:3">
      <c r="C1201" s="18"/>
    </row>
    <row r="1202" spans="3:3">
      <c r="C1202" s="18"/>
    </row>
    <row r="1203" spans="3:3">
      <c r="C1203" s="18"/>
    </row>
    <row r="1204" spans="3:3">
      <c r="C1204" s="18"/>
    </row>
    <row r="1205" spans="3:3">
      <c r="C1205" s="18"/>
    </row>
    <row r="1206" spans="3:3">
      <c r="C1206" s="18"/>
    </row>
    <row r="1207" spans="3:3">
      <c r="C1207" s="18"/>
    </row>
    <row r="1208" spans="3:3">
      <c r="C1208" s="18"/>
    </row>
    <row r="1209" spans="3:3">
      <c r="C1209" s="18"/>
    </row>
    <row r="1210" spans="3:3">
      <c r="C1210" s="18"/>
    </row>
    <row r="1211" spans="3:3">
      <c r="C1211" s="18"/>
    </row>
    <row r="1212" spans="3:3">
      <c r="C1212" s="18"/>
    </row>
    <row r="1213" spans="3:3">
      <c r="C1213" s="18"/>
    </row>
    <row r="1214" spans="3:3">
      <c r="C1214" s="18"/>
    </row>
    <row r="1215" spans="3:3">
      <c r="C1215" s="18"/>
    </row>
    <row r="1216" spans="3:3">
      <c r="C1216" s="18"/>
    </row>
    <row r="1217" spans="3:3">
      <c r="C1217" s="18"/>
    </row>
    <row r="1218" spans="3:3">
      <c r="C1218" s="18"/>
    </row>
    <row r="1219" spans="3:3">
      <c r="C1219" s="18"/>
    </row>
    <row r="1220" spans="3:3">
      <c r="C1220" s="18"/>
    </row>
    <row r="1221" spans="3:3">
      <c r="C1221" s="18"/>
    </row>
    <row r="1222" spans="3:3">
      <c r="C1222" s="18"/>
    </row>
    <row r="1223" spans="3:3">
      <c r="C1223" s="18"/>
    </row>
    <row r="1224" spans="3:3">
      <c r="C1224" s="18"/>
    </row>
    <row r="1225" spans="3:3">
      <c r="C1225" s="18"/>
    </row>
    <row r="1226" spans="3:3">
      <c r="C1226" s="18"/>
    </row>
    <row r="1227" spans="3:3">
      <c r="C1227" s="18"/>
    </row>
    <row r="1228" spans="3:3">
      <c r="C1228" s="18"/>
    </row>
    <row r="1229" spans="3:3">
      <c r="C1229" s="18"/>
    </row>
    <row r="1230" spans="3:3">
      <c r="C1230" s="18"/>
    </row>
    <row r="1231" spans="3:3">
      <c r="C1231" s="18"/>
    </row>
    <row r="1232" spans="3:3">
      <c r="C1232" s="18"/>
    </row>
    <row r="1233" spans="3:3">
      <c r="C1233" s="18"/>
    </row>
    <row r="1234" spans="3:3">
      <c r="C1234" s="18"/>
    </row>
    <row r="1235" spans="3:3">
      <c r="C1235" s="18"/>
    </row>
    <row r="1236" spans="3:3">
      <c r="C1236" s="18"/>
    </row>
    <row r="1237" spans="3:3">
      <c r="C1237" s="18"/>
    </row>
    <row r="1238" spans="3:3">
      <c r="C1238" s="18"/>
    </row>
    <row r="1239" spans="3:3">
      <c r="C1239" s="18"/>
    </row>
    <row r="1240" spans="3:3">
      <c r="C1240" s="18"/>
    </row>
    <row r="1241" spans="3:3">
      <c r="C1241" s="18"/>
    </row>
    <row r="1242" spans="3:3">
      <c r="C1242" s="18"/>
    </row>
    <row r="1243" spans="3:3">
      <c r="C1243" s="18"/>
    </row>
    <row r="1244" spans="3:3">
      <c r="C1244" s="18"/>
    </row>
    <row r="1245" spans="3:3">
      <c r="C1245" s="18"/>
    </row>
    <row r="1246" spans="3:3">
      <c r="C1246" s="18"/>
    </row>
    <row r="1247" spans="3:3">
      <c r="C1247" s="18"/>
    </row>
    <row r="1248" spans="3:3">
      <c r="C1248" s="18"/>
    </row>
    <row r="1249" spans="3:3">
      <c r="C1249" s="18"/>
    </row>
    <row r="1250" spans="3:3">
      <c r="C1250" s="18"/>
    </row>
    <row r="1251" spans="3:3">
      <c r="C1251" s="18"/>
    </row>
    <row r="1252" spans="3:3">
      <c r="C1252" s="18"/>
    </row>
    <row r="1253" spans="3:3">
      <c r="C1253" s="18"/>
    </row>
    <row r="1254" spans="3:3">
      <c r="C1254" s="18"/>
    </row>
    <row r="1255" spans="3:3">
      <c r="C1255" s="18"/>
    </row>
    <row r="1256" spans="3:3">
      <c r="C1256" s="18"/>
    </row>
    <row r="1257" spans="3:3">
      <c r="C1257" s="18"/>
    </row>
    <row r="1258" spans="3:3">
      <c r="C1258" s="18"/>
    </row>
    <row r="1259" spans="3:3">
      <c r="C1259" s="18"/>
    </row>
    <row r="1260" spans="3:3">
      <c r="C1260" s="18"/>
    </row>
    <row r="1261" spans="3:3">
      <c r="C1261" s="18"/>
    </row>
    <row r="1262" spans="3:3">
      <c r="C1262" s="18"/>
    </row>
    <row r="1263" spans="3:3">
      <c r="C1263" s="18"/>
    </row>
    <row r="1264" spans="3:3">
      <c r="C1264" s="18"/>
    </row>
    <row r="1265" spans="3:3">
      <c r="C1265" s="18"/>
    </row>
    <row r="1266" spans="3:3">
      <c r="C1266" s="18"/>
    </row>
    <row r="1267" spans="3:3">
      <c r="C1267" s="18"/>
    </row>
    <row r="1268" spans="3:3">
      <c r="C1268" s="18"/>
    </row>
    <row r="1269" spans="3:3">
      <c r="C1269" s="18"/>
    </row>
    <row r="1270" spans="3:3">
      <c r="C1270" s="18"/>
    </row>
    <row r="1271" spans="3:3">
      <c r="C1271" s="18"/>
    </row>
    <row r="1272" spans="3:3">
      <c r="C1272" s="18"/>
    </row>
    <row r="1273" spans="3:3">
      <c r="C1273" s="18"/>
    </row>
    <row r="1274" spans="3:3">
      <c r="C1274" s="18"/>
    </row>
    <row r="1275" spans="3:3">
      <c r="C1275" s="18"/>
    </row>
    <row r="1276" spans="3:3">
      <c r="C1276" s="18"/>
    </row>
    <row r="1277" spans="3:3">
      <c r="C1277" s="18"/>
    </row>
    <row r="1278" spans="3:3">
      <c r="C1278" s="18"/>
    </row>
    <row r="1279" spans="3:3">
      <c r="C1279" s="18"/>
    </row>
    <row r="1280" spans="3:3">
      <c r="C1280" s="18"/>
    </row>
    <row r="1281" spans="3:3">
      <c r="C1281" s="18"/>
    </row>
    <row r="1282" spans="3:3">
      <c r="C1282" s="18"/>
    </row>
    <row r="1283" spans="3:3">
      <c r="C1283" s="18"/>
    </row>
    <row r="1284" spans="3:3">
      <c r="C1284" s="18"/>
    </row>
    <row r="1285" spans="3:3">
      <c r="C1285" s="18"/>
    </row>
    <row r="1286" spans="3:3">
      <c r="C1286" s="18"/>
    </row>
    <row r="1287" spans="3:3">
      <c r="C1287" s="18"/>
    </row>
    <row r="1288" spans="3:3">
      <c r="C1288" s="18"/>
    </row>
    <row r="1289" spans="3:3">
      <c r="C1289" s="18"/>
    </row>
    <row r="1290" spans="3:3">
      <c r="C1290" s="18"/>
    </row>
    <row r="1291" spans="3:3">
      <c r="C1291" s="18"/>
    </row>
    <row r="1292" spans="3:3">
      <c r="C1292" s="18"/>
    </row>
    <row r="1293" spans="3:3">
      <c r="C1293" s="18"/>
    </row>
    <row r="1294" spans="3:3">
      <c r="C1294" s="18"/>
    </row>
    <row r="1295" spans="3:3">
      <c r="C1295" s="18"/>
    </row>
    <row r="1296" spans="3:3">
      <c r="C1296" s="18"/>
    </row>
    <row r="1297" spans="3:3">
      <c r="C1297" s="18"/>
    </row>
    <row r="1298" spans="3:3">
      <c r="C1298" s="18"/>
    </row>
    <row r="1299" spans="3:3">
      <c r="C1299" s="18"/>
    </row>
    <row r="1300" spans="3:3">
      <c r="C1300" s="18"/>
    </row>
    <row r="1301" spans="3:3">
      <c r="C1301" s="18"/>
    </row>
    <row r="1302" spans="3:3">
      <c r="C1302" s="18"/>
    </row>
    <row r="1303" spans="3:3">
      <c r="C1303" s="18"/>
    </row>
    <row r="1304" spans="3:3">
      <c r="C1304" s="18"/>
    </row>
    <row r="1305" spans="3:3">
      <c r="C1305" s="18"/>
    </row>
    <row r="1306" spans="3:3">
      <c r="C1306" s="18"/>
    </row>
    <row r="1307" spans="3:3">
      <c r="C1307" s="18"/>
    </row>
    <row r="1308" spans="3:3">
      <c r="C1308" s="18"/>
    </row>
    <row r="1309" spans="3:3">
      <c r="C1309" s="18"/>
    </row>
    <row r="1310" spans="3:3">
      <c r="C1310" s="18"/>
    </row>
    <row r="1311" spans="3:3">
      <c r="C1311" s="18"/>
    </row>
    <row r="1312" spans="3:3">
      <c r="C1312" s="18"/>
    </row>
    <row r="1313" spans="3:3">
      <c r="C1313" s="18"/>
    </row>
    <row r="1314" spans="3:3">
      <c r="C1314" s="18"/>
    </row>
    <row r="1315" spans="3:3">
      <c r="C1315" s="18"/>
    </row>
    <row r="1316" spans="3:3">
      <c r="C1316" s="18"/>
    </row>
    <row r="1317" spans="3:3">
      <c r="C1317" s="18"/>
    </row>
    <row r="1318" spans="3:3">
      <c r="C1318" s="18"/>
    </row>
    <row r="1319" spans="3:3">
      <c r="C1319" s="18"/>
    </row>
    <row r="1320" spans="3:3">
      <c r="C1320" s="18"/>
    </row>
    <row r="1321" spans="3:3">
      <c r="C1321" s="18"/>
    </row>
    <row r="1322" spans="3:3">
      <c r="C1322" s="18"/>
    </row>
    <row r="1323" spans="3:3">
      <c r="C1323" s="18"/>
    </row>
    <row r="1324" spans="3:3">
      <c r="C1324" s="18"/>
    </row>
    <row r="1325" spans="3:3">
      <c r="C1325" s="18"/>
    </row>
    <row r="1326" spans="3:3">
      <c r="C1326" s="18"/>
    </row>
    <row r="1327" spans="3:3">
      <c r="C1327" s="18"/>
    </row>
    <row r="1328" spans="3:3">
      <c r="C1328" s="18"/>
    </row>
    <row r="1329" spans="3:3">
      <c r="C1329" s="18"/>
    </row>
    <row r="1330" spans="3:3">
      <c r="C1330" s="18"/>
    </row>
    <row r="1331" spans="3:3">
      <c r="C1331" s="18"/>
    </row>
    <row r="1332" spans="3:3">
      <c r="C1332" s="18"/>
    </row>
    <row r="1333" spans="3:3">
      <c r="C1333" s="18"/>
    </row>
    <row r="1334" spans="3:3">
      <c r="C1334" s="18"/>
    </row>
    <row r="1335" spans="3:3">
      <c r="C1335" s="18"/>
    </row>
    <row r="1336" spans="3:3">
      <c r="C1336" s="18"/>
    </row>
    <row r="1337" spans="3:3">
      <c r="C1337" s="18"/>
    </row>
    <row r="1338" spans="3:3">
      <c r="C1338" s="18"/>
    </row>
    <row r="1339" spans="3:3">
      <c r="C1339" s="18"/>
    </row>
    <row r="1340" spans="3:3">
      <c r="C1340" s="18"/>
    </row>
    <row r="1341" spans="3:3">
      <c r="C1341" s="18"/>
    </row>
    <row r="1342" spans="3:3">
      <c r="C1342" s="18"/>
    </row>
  </sheetData>
  <mergeCells count="6">
    <mergeCell ref="J346:O349"/>
    <mergeCell ref="J62:O63"/>
    <mergeCell ref="J98:O99"/>
    <mergeCell ref="J212:O216"/>
    <mergeCell ref="J218:O219"/>
    <mergeCell ref="J221:O222"/>
  </mergeCells>
  <phoneticPr fontId="0" type="noConversion"/>
  <dataValidations disablePrompts="1" count="1">
    <dataValidation type="list" errorStyle="information" allowBlank="1" showInputMessage="1" promptTitle="Veuillez choisir" prompt="mois, semaine, jour" sqref="D164:D167 D113:D114 D118 D122:D126 D130 D138:D140 D144:D146 D150:D152 D156:D160 D175:D183 D187:D191 D195:D203 D229:D240 D245:D254 D259:D266 D285:D288 D292:D293 D301:D304 D100:D106" xr:uid="{00000000-0002-0000-0100-000000000000}">
      <formula1>$I$88:$I$90</formula1>
    </dataValidation>
  </dataValidations>
  <printOptions horizontalCentered="1"/>
  <pageMargins left="0.70866141732283472" right="0.19685039370078741" top="0.98425196850393704" bottom="0.98425196850393704" header="0.51181102362204722" footer="0.51181102362204722"/>
  <pageSetup paperSize="9" scale="93" orientation="portrait" r:id="rId1"/>
  <headerFooter alignWithMargins="0">
    <oddHeader>&amp;L&amp;D   &amp;T&amp;RPage &amp;P</oddHeader>
    <oddFooter>&amp;CJuillet 2016</oddFooter>
  </headerFooter>
  <rowBreaks count="8" manualBreakCount="8">
    <brk id="55" max="16383" man="1"/>
    <brk id="107" max="16383" man="1"/>
    <brk id="132" max="16383" man="1"/>
    <brk id="169" max="16383" man="1"/>
    <brk id="206" max="16383" man="1"/>
    <brk id="223" max="16383" man="1"/>
    <brk id="279" max="16383" man="1"/>
    <brk id="323"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t:lpstr>
      <vt:lpstr>Budget OFC </vt:lpstr>
      <vt:lpstr>'Budget OFC '!Druckbereich</vt:lpstr>
      <vt:lpstr>'Budget OFC '!Drucktitel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Bundesamt für Kultur</dc:title>
  <dc:creator>Gianclaudio Meyer</dc:creator>
  <cp:lastModifiedBy>Monaco Chiara BAK</cp:lastModifiedBy>
  <cp:lastPrinted>2018-06-25T14:03:05Z</cp:lastPrinted>
  <dcterms:created xsi:type="dcterms:W3CDTF">2001-02-20T07:51:05Z</dcterms:created>
  <dcterms:modified xsi:type="dcterms:W3CDTF">2023-12-01T09:24:54Z</dcterms:modified>
</cp:coreProperties>
</file>