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BAK-01\U80867161\data\Documents\Patrizia\TO DO\Nuovi documenti per 2024 da finire\Pronti per pubblicazione\"/>
    </mc:Choice>
  </mc:AlternateContent>
  <xr:revisionPtr revIDLastSave="0" documentId="13_ncr:1_{DD59BC7D-F7E5-4BFB-883A-2C1BD37E26F4}" xr6:coauthVersionLast="47" xr6:coauthVersionMax="47" xr10:uidLastSave="{00000000-0000-0000-0000-000000000000}"/>
  <bookViews>
    <workbookView xWindow="252" yWindow="2412" windowWidth="28116" windowHeight="11976" activeTab="1" xr2:uid="{0DD392AC-BE75-4F23-8E59-990A62C6C967}"/>
  </bookViews>
  <sheets>
    <sheet name="Deutsch" sheetId="1" r:id="rId1"/>
    <sheet name="Français" sheetId="2" r:id="rId2"/>
  </sheets>
  <definedNames>
    <definedName name="_xlnm.Print_Area" localSheetId="0">Deutsch!$A$1:$H$153</definedName>
    <definedName name="_xlnm.Print_Area" localSheetId="1">Français!$A$1:$H$152</definedName>
  </definedName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1" i="1" l="1"/>
  <c r="E92" i="2"/>
  <c r="E92" i="1"/>
  <c r="C92" i="2"/>
  <c r="E90" i="1"/>
  <c r="C92" i="1"/>
  <c r="C91" i="1"/>
  <c r="E91" i="2"/>
  <c r="E90" i="2"/>
  <c r="E152" i="2" l="1"/>
  <c r="D152" i="2"/>
  <c r="E140" i="2"/>
  <c r="F152" i="2" s="1"/>
  <c r="D140" i="2"/>
  <c r="E138" i="2"/>
  <c r="D138" i="2"/>
  <c r="E126" i="2"/>
  <c r="F133" i="2" s="1"/>
  <c r="D126" i="2"/>
  <c r="E124" i="2"/>
  <c r="D124" i="2"/>
  <c r="E112" i="2"/>
  <c r="F119" i="2" s="1"/>
  <c r="D112" i="2"/>
  <c r="E109" i="2"/>
  <c r="D109" i="2"/>
  <c r="E93" i="2"/>
  <c r="D93" i="2"/>
  <c r="D91" i="2"/>
  <c r="D92" i="2" s="1"/>
  <c r="E85" i="2"/>
  <c r="D85" i="2"/>
  <c r="E75" i="2"/>
  <c r="D75" i="2"/>
  <c r="E65" i="2"/>
  <c r="D65" i="2"/>
  <c r="D90" i="2" s="1"/>
  <c r="E48" i="2"/>
  <c r="D48" i="2"/>
  <c r="E22" i="2"/>
  <c r="D22" i="2"/>
  <c r="E11" i="2"/>
  <c r="D11" i="2"/>
  <c r="E8" i="2"/>
  <c r="D8" i="2"/>
  <c r="E153" i="1"/>
  <c r="D153" i="1"/>
  <c r="F149" i="1"/>
  <c r="E141" i="1"/>
  <c r="F152" i="1" s="1"/>
  <c r="D141" i="1"/>
  <c r="E139" i="1"/>
  <c r="D139" i="1"/>
  <c r="F128" i="1"/>
  <c r="E127" i="1"/>
  <c r="F139" i="1" s="1"/>
  <c r="D127" i="1"/>
  <c r="E125" i="1"/>
  <c r="D125" i="1"/>
  <c r="E113" i="1"/>
  <c r="F120" i="1" s="1"/>
  <c r="D113" i="1"/>
  <c r="E109" i="1"/>
  <c r="D109" i="1"/>
  <c r="E93" i="1"/>
  <c r="D93" i="1"/>
  <c r="D91" i="1"/>
  <c r="D92" i="1" s="1"/>
  <c r="D90" i="1"/>
  <c r="E85" i="1"/>
  <c r="D85" i="1"/>
  <c r="E75" i="1"/>
  <c r="D75" i="1"/>
  <c r="E65" i="1"/>
  <c r="D65" i="1"/>
  <c r="E48" i="1"/>
  <c r="D48" i="1"/>
  <c r="E22" i="1"/>
  <c r="D22" i="1"/>
  <c r="E11" i="1"/>
  <c r="D11" i="1"/>
  <c r="E8" i="1"/>
  <c r="D8" i="1"/>
  <c r="F113" i="2" l="1"/>
  <c r="F114" i="2"/>
  <c r="D7" i="2"/>
  <c r="D6" i="2" s="1"/>
  <c r="F115" i="2"/>
  <c r="F124" i="2"/>
  <c r="F123" i="2"/>
  <c r="E7" i="2"/>
  <c r="F34" i="2" s="1"/>
  <c r="F118" i="2"/>
  <c r="F120" i="2"/>
  <c r="F121" i="2"/>
  <c r="F134" i="2"/>
  <c r="F122" i="2"/>
  <c r="F136" i="1"/>
  <c r="F146" i="1"/>
  <c r="F115" i="1"/>
  <c r="F137" i="1"/>
  <c r="F147" i="1"/>
  <c r="F116" i="1"/>
  <c r="F117" i="1"/>
  <c r="F150" i="1"/>
  <c r="F118" i="1"/>
  <c r="F123" i="1"/>
  <c r="F131" i="1"/>
  <c r="F142" i="1"/>
  <c r="F153" i="1"/>
  <c r="F119" i="1"/>
  <c r="F129" i="1"/>
  <c r="D7" i="1"/>
  <c r="D6" i="1" s="1"/>
  <c r="E7" i="1"/>
  <c r="F124" i="1"/>
  <c r="F132" i="1"/>
  <c r="F145" i="1"/>
  <c r="F48" i="2"/>
  <c r="F33" i="2"/>
  <c r="F70" i="2"/>
  <c r="F85" i="2"/>
  <c r="F103" i="2"/>
  <c r="F47" i="2"/>
  <c r="F81" i="2"/>
  <c r="F108" i="2"/>
  <c r="F36" i="2"/>
  <c r="F56" i="2"/>
  <c r="F82" i="2"/>
  <c r="F68" i="2"/>
  <c r="F10" i="2"/>
  <c r="F147" i="2"/>
  <c r="F127" i="2"/>
  <c r="F135" i="2"/>
  <c r="F128" i="2"/>
  <c r="F136" i="2"/>
  <c r="F149" i="2"/>
  <c r="F116" i="2"/>
  <c r="F129" i="2"/>
  <c r="F137" i="2"/>
  <c r="F142" i="2"/>
  <c r="F150" i="2"/>
  <c r="F148" i="2"/>
  <c r="F141" i="2"/>
  <c r="F117" i="2"/>
  <c r="F130" i="2"/>
  <c r="F143" i="2"/>
  <c r="F151" i="2"/>
  <c r="F131" i="2"/>
  <c r="F144" i="2"/>
  <c r="F132" i="2"/>
  <c r="F138" i="2"/>
  <c r="F145" i="2"/>
  <c r="F146" i="2"/>
  <c r="F105" i="1"/>
  <c r="F97" i="1"/>
  <c r="F76" i="1"/>
  <c r="F40" i="1"/>
  <c r="F24" i="1"/>
  <c r="F18" i="1"/>
  <c r="F68" i="1"/>
  <c r="F60" i="1"/>
  <c r="F52" i="1"/>
  <c r="F46" i="1"/>
  <c r="F30" i="1"/>
  <c r="F22" i="1"/>
  <c r="F104" i="1"/>
  <c r="F96" i="1"/>
  <c r="F63" i="1"/>
  <c r="F32" i="1"/>
  <c r="F109" i="1"/>
  <c r="F103" i="1"/>
  <c r="F95" i="1"/>
  <c r="F89" i="1"/>
  <c r="F83" i="1"/>
  <c r="F75" i="1"/>
  <c r="F69" i="1"/>
  <c r="F61" i="1"/>
  <c r="F53" i="1"/>
  <c r="F47" i="1"/>
  <c r="F39" i="1"/>
  <c r="F31" i="1"/>
  <c r="F17" i="1"/>
  <c r="F108" i="1"/>
  <c r="F100" i="1"/>
  <c r="F86" i="1"/>
  <c r="F80" i="1"/>
  <c r="F74" i="1"/>
  <c r="F66" i="1"/>
  <c r="F58" i="1"/>
  <c r="F50" i="1"/>
  <c r="F44" i="1"/>
  <c r="F36" i="1"/>
  <c r="F28" i="1"/>
  <c r="F14" i="1"/>
  <c r="F8" i="1"/>
  <c r="F67" i="1"/>
  <c r="F51" i="1"/>
  <c r="F37" i="1"/>
  <c r="F15" i="1"/>
  <c r="F107" i="1"/>
  <c r="F99" i="1"/>
  <c r="F85" i="1"/>
  <c r="F79" i="1"/>
  <c r="F73" i="1"/>
  <c r="F65" i="1"/>
  <c r="F57" i="1"/>
  <c r="F49" i="1"/>
  <c r="F43" i="1"/>
  <c r="F35" i="1"/>
  <c r="F27" i="1"/>
  <c r="F21" i="1"/>
  <c r="F13" i="1"/>
  <c r="F106" i="1"/>
  <c r="F98" i="1"/>
  <c r="F92" i="1"/>
  <c r="F90" i="1"/>
  <c r="F78" i="1"/>
  <c r="F72" i="1"/>
  <c r="F56" i="1"/>
  <c r="F48" i="1"/>
  <c r="F42" i="1"/>
  <c r="F34" i="1"/>
  <c r="F26" i="1"/>
  <c r="F20" i="1"/>
  <c r="F12" i="1"/>
  <c r="F77" i="1"/>
  <c r="F71" i="1"/>
  <c r="F55" i="1"/>
  <c r="F41" i="1"/>
  <c r="F33" i="1"/>
  <c r="F25" i="1"/>
  <c r="F19" i="1"/>
  <c r="F11" i="1"/>
  <c r="F84" i="1"/>
  <c r="F70" i="1"/>
  <c r="F54" i="1"/>
  <c r="F23" i="1"/>
  <c r="F102" i="1"/>
  <c r="F94" i="1"/>
  <c r="F91" i="1"/>
  <c r="F88" i="1"/>
  <c r="F82" i="1"/>
  <c r="F38" i="1"/>
  <c r="F16" i="1"/>
  <c r="F10" i="1"/>
  <c r="F101" i="1"/>
  <c r="F93" i="1"/>
  <c r="F87" i="1"/>
  <c r="F81" i="1"/>
  <c r="F59" i="1"/>
  <c r="F45" i="1"/>
  <c r="F29" i="1"/>
  <c r="F9" i="1"/>
  <c r="E6" i="1"/>
  <c r="F121" i="1"/>
  <c r="F134" i="1"/>
  <c r="F114" i="1"/>
  <c r="F122" i="1"/>
  <c r="F135" i="1"/>
  <c r="F148" i="1"/>
  <c r="F130" i="1"/>
  <c r="F138" i="1"/>
  <c r="F143" i="1"/>
  <c r="F151" i="1"/>
  <c r="F144" i="1"/>
  <c r="F125" i="1"/>
  <c r="F133" i="1"/>
  <c r="F41" i="2" l="1"/>
  <c r="F26" i="2"/>
  <c r="F22" i="2"/>
  <c r="F88" i="2"/>
  <c r="F35" i="2"/>
  <c r="F50" i="2"/>
  <c r="F15" i="2"/>
  <c r="F93" i="2"/>
  <c r="F61" i="2"/>
  <c r="F20" i="2"/>
  <c r="F18" i="2"/>
  <c r="F84" i="2"/>
  <c r="F55" i="2"/>
  <c r="F78" i="2"/>
  <c r="F87" i="2"/>
  <c r="F76" i="2"/>
  <c r="F107" i="2"/>
  <c r="F30" i="2"/>
  <c r="F91" i="2"/>
  <c r="F49" i="2"/>
  <c r="F58" i="2"/>
  <c r="F37" i="2"/>
  <c r="F101" i="2"/>
  <c r="F69" i="2"/>
  <c r="F13" i="2"/>
  <c r="F24" i="2"/>
  <c r="F96" i="2"/>
  <c r="F71" i="2"/>
  <c r="F90" i="2"/>
  <c r="F16" i="2"/>
  <c r="F9" i="2"/>
  <c r="F99" i="2"/>
  <c r="F38" i="2"/>
  <c r="F94" i="2"/>
  <c r="F65" i="2"/>
  <c r="F66" i="2"/>
  <c r="F45" i="2"/>
  <c r="F17" i="2"/>
  <c r="F75" i="2"/>
  <c r="F27" i="2"/>
  <c r="F32" i="2"/>
  <c r="F104" i="2"/>
  <c r="F77" i="2"/>
  <c r="F92" i="2"/>
  <c r="F100" i="2"/>
  <c r="F79" i="2"/>
  <c r="F74" i="2"/>
  <c r="F51" i="2"/>
  <c r="F83" i="2"/>
  <c r="F43" i="2"/>
  <c r="F40" i="2"/>
  <c r="F11" i="2"/>
  <c r="F97" i="2"/>
  <c r="F98" i="2"/>
  <c r="F21" i="2"/>
  <c r="F109" i="2"/>
  <c r="F14" i="2"/>
  <c r="F46" i="2"/>
  <c r="E6" i="2"/>
  <c r="F7" i="2" s="1"/>
  <c r="F52" i="2"/>
  <c r="F12" i="2"/>
  <c r="F8" i="2"/>
  <c r="F80" i="2"/>
  <c r="F59" i="2"/>
  <c r="F31" i="2"/>
  <c r="F89" i="2"/>
  <c r="F57" i="2"/>
  <c r="F54" i="2"/>
  <c r="F19" i="2"/>
  <c r="F105" i="2"/>
  <c r="F106" i="2"/>
  <c r="F44" i="2"/>
  <c r="F53" i="2"/>
  <c r="F72" i="2"/>
  <c r="F102" i="2"/>
  <c r="F23" i="2"/>
  <c r="F29" i="2"/>
  <c r="F60" i="2"/>
  <c r="F42" i="2"/>
  <c r="F28" i="2"/>
  <c r="F86" i="2"/>
  <c r="F67" i="2"/>
  <c r="F39" i="2"/>
  <c r="F95" i="2"/>
  <c r="F73" i="2"/>
  <c r="F63" i="2"/>
  <c r="F25" i="2"/>
  <c r="F112" i="2"/>
  <c r="F126" i="2"/>
  <c r="F141" i="1"/>
  <c r="F127" i="1"/>
  <c r="F113" i="1"/>
  <c r="F7" i="1"/>
  <c r="F6" i="1"/>
  <c r="F140" i="2" l="1"/>
  <c r="F6" i="2"/>
</calcChain>
</file>

<file path=xl/sharedStrings.xml><?xml version="1.0" encoding="utf-8"?>
<sst xmlns="http://schemas.openxmlformats.org/spreadsheetml/2006/main" count="385" uniqueCount="270">
  <si>
    <t>Finanzierungsplan Herstellung</t>
  </si>
  <si>
    <t xml:space="preserve">Bitte für jede Finanzierungsquelle eine Zeile benutzen </t>
  </si>
  <si>
    <t>Titel</t>
  </si>
  <si>
    <t>TITEL</t>
  </si>
  <si>
    <t>Datum</t>
  </si>
  <si>
    <t>(Institution UND Instrument, z. B. BAK selektiv Drehbuch, Zürcher Filmstiftung Herstellung)</t>
  </si>
  <si>
    <t>ISAN</t>
  </si>
  <si>
    <t>Unterschrift</t>
  </si>
  <si>
    <t>Es können weitere Zeilen eingefügt werden.</t>
  </si>
  <si>
    <t>Prod.</t>
  </si>
  <si>
    <t>PRODUKTION</t>
  </si>
  <si>
    <t>Andere Währungen</t>
  </si>
  <si>
    <t>CHF</t>
  </si>
  <si>
    <t>Gesamttotal</t>
  </si>
  <si>
    <t>Status</t>
  </si>
  <si>
    <t>WICHTIG</t>
  </si>
  <si>
    <t>Anteil Schweiz</t>
  </si>
  <si>
    <t>Kolonne «Status» : zu vermerken «1», «2» oder «3»</t>
  </si>
  <si>
    <t>Supranational</t>
  </si>
  <si>
    <t>1 =  Finanzierung zugesagt (bitte Finanzierungsnachweise mitliefern)</t>
  </si>
  <si>
    <t>Eurimages Anteil Schweiz</t>
  </si>
  <si>
    <t>2 = beantragt</t>
  </si>
  <si>
    <t>MEDIA Ersatzmassnahmen / Creative Europe</t>
  </si>
  <si>
    <t>3 = noch zu beantragen</t>
  </si>
  <si>
    <t>Bund</t>
  </si>
  <si>
    <t>BAK selektiv Drehbuch</t>
  </si>
  <si>
    <t>BAK selektiv Projektentwicklung</t>
  </si>
  <si>
    <t>BAK selektiv Herstellung</t>
  </si>
  <si>
    <t>BAK selektiv Postproduktion</t>
  </si>
  <si>
    <t>BAK Succès Cinéma Produzent/in</t>
  </si>
  <si>
    <r>
      <rPr>
        <b/>
        <sz val="9"/>
        <rFont val="Arial"/>
        <family val="2"/>
      </rPr>
      <t>Verwendung</t>
    </r>
    <r>
      <rPr>
        <sz val="9"/>
        <rFont val="Arial"/>
        <family val="2"/>
      </rPr>
      <t xml:space="preserve"> der Gutschriften präzisieren (</t>
    </r>
    <r>
      <rPr>
        <b/>
        <sz val="9"/>
        <rFont val="Arial"/>
        <family val="2"/>
      </rPr>
      <t>Treatement, Entwicklung/Drehbuch oder Herstellung</t>
    </r>
    <r>
      <rPr>
        <sz val="9"/>
        <rFont val="Arial"/>
        <family val="2"/>
      </rPr>
      <t xml:space="preserve">) </t>
    </r>
  </si>
  <si>
    <t>BAK Succès Cinéma Koproduzent/in</t>
  </si>
  <si>
    <t>BAK Succès Cinéma Autor/in</t>
  </si>
  <si>
    <t>BAK Succès Cinéma Regie</t>
  </si>
  <si>
    <t>BAK Succès Cinéma Verleih</t>
  </si>
  <si>
    <t>BAK Standortförderung FiSS (garantierter Teil)</t>
  </si>
  <si>
    <t>Regionen</t>
  </si>
  <si>
    <t>Zürcher Filmstiftung Projektentwicklung</t>
  </si>
  <si>
    <t>Zürcher Filmstiftung Herstellung</t>
  </si>
  <si>
    <t>Succès Zürich Produzent/in (Referenzmittel)</t>
  </si>
  <si>
    <t>Succès Zürich Autor/in (Kontinuitätsbonus)</t>
  </si>
  <si>
    <t>Succès Zürich Regie (Kontinuitätsbonus)</t>
  </si>
  <si>
    <t>Cinéforom soutien complémentaire à l'écriture</t>
  </si>
  <si>
    <t>Cinéforom aide à la réalisation</t>
  </si>
  <si>
    <t>Cinéforom soutien complémentaire</t>
  </si>
  <si>
    <t>Cinéforom comptes de soutien</t>
  </si>
  <si>
    <t>Cinéforom soutien XN (écriture)</t>
  </si>
  <si>
    <t>Cinéforom soutien XN (prototypage)</t>
  </si>
  <si>
    <t>Cinéforom soutien XN (réalisation)</t>
  </si>
  <si>
    <t>Cantone Ticino DECS</t>
  </si>
  <si>
    <t>Cantone Ticino Film Plus</t>
  </si>
  <si>
    <t>Ticino Film Commission</t>
  </si>
  <si>
    <t>Berner Filmförderung Projektentwicklung</t>
  </si>
  <si>
    <t>Berner Filmförderung Herstellung</t>
  </si>
  <si>
    <t>Region Basel Projektentwicklung</t>
  </si>
  <si>
    <t>Region Basel Herstellung</t>
  </si>
  <si>
    <t>Kanton Aargau</t>
  </si>
  <si>
    <t>Kanton St. Gallen</t>
  </si>
  <si>
    <t>Kanton Luzern</t>
  </si>
  <si>
    <t>Valais Film Commission</t>
  </si>
  <si>
    <t>Übrige Kantone</t>
  </si>
  <si>
    <t>Gemeinden</t>
  </si>
  <si>
    <t>Fernsehen / Investitionspflicht</t>
  </si>
  <si>
    <t xml:space="preserve">SRG Projektentwicklung Pacte </t>
  </si>
  <si>
    <t>SRG Projektentwicklung Hors Pacte</t>
  </si>
  <si>
    <t>SRG Pacte Koproduktionsbeitrag</t>
  </si>
  <si>
    <t>SRG Herstellung Hors Pacte</t>
  </si>
  <si>
    <t>SRG Vorverkauf</t>
  </si>
  <si>
    <t>SRG Sachleistungen</t>
  </si>
  <si>
    <t>Succès Passage Antenne</t>
  </si>
  <si>
    <t>Succès Passage Antenne Koproduzent</t>
  </si>
  <si>
    <t>SRG Senderechte</t>
  </si>
  <si>
    <t>Investitionspflicht Lizenzen</t>
  </si>
  <si>
    <t>Investitionspflicht Auftragsfilme</t>
  </si>
  <si>
    <t>Investitionspflicht Koproduktionen</t>
  </si>
  <si>
    <t>Anteil Senderechte bei 481 aufführen</t>
  </si>
  <si>
    <t>Übrige Fernsehen Koproduktion</t>
  </si>
  <si>
    <t>Übrige Fernsehen Senderechte</t>
  </si>
  <si>
    <t>Auswertung</t>
  </si>
  <si>
    <t>Verleiher national</t>
  </si>
  <si>
    <t>Anteil Succès Verleiher bei 255 aufführen</t>
  </si>
  <si>
    <t>DVD national</t>
  </si>
  <si>
    <t>VOD/SVOD national</t>
  </si>
  <si>
    <t>Investitionspflicht bei 481 aufführen</t>
  </si>
  <si>
    <t>Übrige Vorverkäufe national</t>
  </si>
  <si>
    <t>World Sales</t>
  </si>
  <si>
    <t>Verleiher international</t>
  </si>
  <si>
    <t>DVD international</t>
  </si>
  <si>
    <t>VOD/SVOD international</t>
  </si>
  <si>
    <t>Übrige Vorverkäufe international</t>
  </si>
  <si>
    <t>Nationale Koproduzenten</t>
  </si>
  <si>
    <r>
      <t>Eigenmittel, Sachleistungen und Beteiligungen (</t>
    </r>
    <r>
      <rPr>
        <i/>
        <sz val="9"/>
        <rFont val="Arial"/>
        <family val="2"/>
      </rPr>
      <t>andere als Gesuchsteller</t>
    </r>
    <r>
      <rPr>
        <sz val="9"/>
        <rFont val="Arial"/>
        <family val="2"/>
      </rPr>
      <t>)</t>
    </r>
  </si>
  <si>
    <t>Bareinlage Koproduzent</t>
  </si>
  <si>
    <t>Detaillieren: Beteiligung Autor, Regie, Industrie,  etc.</t>
  </si>
  <si>
    <t>Sachleistungen Koproduzent</t>
  </si>
  <si>
    <t>Rückstellungen Koproduzent</t>
  </si>
  <si>
    <t>Partizipation Autor/in</t>
  </si>
  <si>
    <t>max. 50 % des Honorars</t>
  </si>
  <si>
    <t>Partizipation Regie</t>
  </si>
  <si>
    <t>Partizipation Techniker/innen</t>
  </si>
  <si>
    <t>Partizipation Darsteller/innen</t>
  </si>
  <si>
    <t>Partizipation Industrie</t>
  </si>
  <si>
    <t>Andere nationale Koproduzenten</t>
  </si>
  <si>
    <t>Eigenmittel Produzent/in</t>
  </si>
  <si>
    <r>
      <t>Eigenmittel: Sachleistungen, Rückstellungen auf Produzentenhonorar und Handlungsunkosten (</t>
    </r>
    <r>
      <rPr>
        <i/>
        <sz val="9"/>
        <rFont val="Arial"/>
        <family val="2"/>
      </rPr>
      <t>Gesuchsteller</t>
    </r>
    <r>
      <rPr>
        <sz val="9"/>
        <rFont val="Arial"/>
        <family val="2"/>
      </rPr>
      <t>)</t>
    </r>
  </si>
  <si>
    <t>Bareinlage</t>
  </si>
  <si>
    <t>Sachleistungen Produzent/in</t>
  </si>
  <si>
    <t>Rückstellungen Produzentenhonorar</t>
  </si>
  <si>
    <t>Rückstellungen Handlungsunkosten</t>
  </si>
  <si>
    <t>Eigenanteil Definition BAK</t>
  </si>
  <si>
    <t>Eigenmittel Produzent Definition Filmstiftung Zürich</t>
  </si>
  <si>
    <t>Eigenmittel Produzent Definition Cinéforom</t>
  </si>
  <si>
    <t>Andere Partner</t>
  </si>
  <si>
    <t>Fonds, Stiftungen, Sponsoren, Product placement, Crowdfunding</t>
  </si>
  <si>
    <t>Suissimage</t>
  </si>
  <si>
    <t>SSA</t>
  </si>
  <si>
    <t>SUISA</t>
  </si>
  <si>
    <t>Teleproduktionsfonds</t>
  </si>
  <si>
    <t>Migros Kulturprozent</t>
  </si>
  <si>
    <t>Filme für eine Welt</t>
  </si>
  <si>
    <t>Focal</t>
  </si>
  <si>
    <t>Stiftungen</t>
  </si>
  <si>
    <t>Sponsoren</t>
  </si>
  <si>
    <t>Product Placement</t>
  </si>
  <si>
    <t>Investoren</t>
  </si>
  <si>
    <t>Crowd-Funding</t>
  </si>
  <si>
    <t>Gap-Finanzierung Bankkredite</t>
  </si>
  <si>
    <t>Gap-Finanzierung private Finanzierung</t>
  </si>
  <si>
    <t>Übrige Partner</t>
  </si>
  <si>
    <t>Zugesagt (Status 1)</t>
  </si>
  <si>
    <t>Anteil Ausland</t>
  </si>
  <si>
    <t>Koproduzent/in 1</t>
  </si>
  <si>
    <t>LAND</t>
  </si>
  <si>
    <t>ähnlich aufteilen wie CH-Finanzierung</t>
  </si>
  <si>
    <t>Eurimages</t>
  </si>
  <si>
    <t>- Supranational</t>
  </si>
  <si>
    <t>MEDIA / Creative Europe</t>
  </si>
  <si>
    <t>- National</t>
  </si>
  <si>
    <t>National</t>
  </si>
  <si>
    <t>- Regional</t>
  </si>
  <si>
    <t>Standortförderung / Tax incentive</t>
  </si>
  <si>
    <t>- Fersehsender</t>
  </si>
  <si>
    <t>Regional</t>
  </si>
  <si>
    <t>- Verleiher, Vorverkäfe, Plattformen</t>
  </si>
  <si>
    <t>Fernsehen</t>
  </si>
  <si>
    <t>- andere Koproduzenten</t>
  </si>
  <si>
    <t>Nationale Auswertung</t>
  </si>
  <si>
    <t>- Eigenmittel ausländische/r Produzent/in</t>
  </si>
  <si>
    <t>- Andere Partner</t>
  </si>
  <si>
    <t>Andere Koproduzenten</t>
  </si>
  <si>
    <t>Eigenmittel ausländische/r Produzent/in</t>
  </si>
  <si>
    <t>Koproduzent/in 2</t>
  </si>
  <si>
    <t>Koproduzent/in 3</t>
  </si>
  <si>
    <t>Plan de financement réalisation</t>
  </si>
  <si>
    <t>Utiliser une ligne pour chaque source de financement</t>
  </si>
  <si>
    <t>Titre</t>
  </si>
  <si>
    <t>TITRE</t>
  </si>
  <si>
    <t>Date</t>
  </si>
  <si>
    <t>(organisme ET instrument, p. ex. Cinéforom - aide  la réalisation, OFC – Aide à l'écriture</t>
  </si>
  <si>
    <t>Signature</t>
  </si>
  <si>
    <t>Il est possible d'ajouter des lignes.</t>
  </si>
  <si>
    <t>PRODUCTION</t>
  </si>
  <si>
    <t>Autres devises</t>
  </si>
  <si>
    <t>Total général</t>
  </si>
  <si>
    <t>Statut</t>
  </si>
  <si>
    <t>IMPORTANT</t>
  </si>
  <si>
    <t>Total part suisse</t>
  </si>
  <si>
    <t>Colone «Statut» : indiquer «1», «2» ou «3»</t>
  </si>
  <si>
    <t>1 = financement acquis (veuillez joindre les justificatifs s.v.p.)</t>
  </si>
  <si>
    <t>Eurimages part suisse</t>
  </si>
  <si>
    <t>2 = demande en cours</t>
  </si>
  <si>
    <t>Mesures compensatoires MEDIA / Creat. Europe</t>
  </si>
  <si>
    <t>3 = démarches à entreprendre</t>
  </si>
  <si>
    <t>Confédération</t>
  </si>
  <si>
    <t>OFC aide sélective à l'écriture de scénario</t>
  </si>
  <si>
    <t>OFC aide sélective au développement</t>
  </si>
  <si>
    <t>OFC aide sélective à la réalisation</t>
  </si>
  <si>
    <t>OFC aide sélective à la postproduction</t>
  </si>
  <si>
    <t>OFC Succès Cinéma producteur/trice</t>
  </si>
  <si>
    <r>
      <t xml:space="preserve">préciser la </t>
    </r>
    <r>
      <rPr>
        <b/>
        <sz val="9"/>
        <rFont val="Arial"/>
        <family val="2"/>
      </rPr>
      <t>destination</t>
    </r>
    <r>
      <rPr>
        <sz val="9"/>
        <rFont val="Arial"/>
        <family val="2"/>
      </rPr>
      <t xml:space="preserve"> des bonifications (</t>
    </r>
    <r>
      <rPr>
        <b/>
        <sz val="9"/>
        <rFont val="Arial"/>
        <family val="2"/>
      </rPr>
      <t>traitement, développement/scénario ou réalisation)</t>
    </r>
  </si>
  <si>
    <t>OFC Succès Cinéma coproducteur/trice</t>
  </si>
  <si>
    <t>OFC Succès Cinéma auteur</t>
  </si>
  <si>
    <t>OFC Succès Cinéma réalisation</t>
  </si>
  <si>
    <t>OFC Succès Cinéma distribution</t>
  </si>
  <si>
    <t>OFC Aide liée au site PICS (part garantie)</t>
  </si>
  <si>
    <t>Régions</t>
  </si>
  <si>
    <t>Cinéforom soutien complémentaire à la réalisation</t>
  </si>
  <si>
    <t>Pro Cinéma Berne développement de projet</t>
  </si>
  <si>
    <t>Pro Cinéma Berne réalisation</t>
  </si>
  <si>
    <t>Autres cantons</t>
  </si>
  <si>
    <t>Communes</t>
  </si>
  <si>
    <t>Télévision / Obligation d'investissement</t>
  </si>
  <si>
    <t>SSR développement de projet Pacte</t>
  </si>
  <si>
    <t>SSR développement hors Pacte</t>
  </si>
  <si>
    <t>SSR coproduction Pacte</t>
  </si>
  <si>
    <t>SSR coproduction hors Pacte</t>
  </si>
  <si>
    <t>SSR préachat</t>
  </si>
  <si>
    <t>SSR prestations</t>
  </si>
  <si>
    <t>Succès Passage Antenne coproducteur</t>
  </si>
  <si>
    <t>SSR droits antenne</t>
  </si>
  <si>
    <t>Obligation d'investissement licence</t>
  </si>
  <si>
    <t>Obligation d'investissement commande</t>
  </si>
  <si>
    <t>Obligation d'investissement coproduction</t>
  </si>
  <si>
    <t>Part droits d'antenne à mettre sous 481</t>
  </si>
  <si>
    <t>Autres coproducteurs télévision</t>
  </si>
  <si>
    <t>Droits d'antenne autres télévisions</t>
  </si>
  <si>
    <t>Exploitation</t>
  </si>
  <si>
    <t>Distributeur national</t>
  </si>
  <si>
    <t>Part Succès distributeur à mettre sous 255</t>
  </si>
  <si>
    <t>Obligation d'investissement à mettre sous 481</t>
  </si>
  <si>
    <t>Autres préventes nationales</t>
  </si>
  <si>
    <t>Ventes internationales</t>
  </si>
  <si>
    <t>Distributeur international</t>
  </si>
  <si>
    <t>Autres préventes internationales</t>
  </si>
  <si>
    <t>Coproducteurs nationaux</t>
  </si>
  <si>
    <r>
      <t xml:space="preserve">Apports numéraires, prestations et participations </t>
    </r>
    <r>
      <rPr>
        <i/>
        <sz val="9"/>
        <rFont val="Arial"/>
        <family val="2"/>
      </rPr>
      <t>(autres que requérant)</t>
    </r>
  </si>
  <si>
    <t>Apport en numéraire coproducteur/trice</t>
  </si>
  <si>
    <t>Détailler participations auteur, réalisateur, technique, etc.</t>
  </si>
  <si>
    <t>Prestations coproducteur/trice</t>
  </si>
  <si>
    <t>Participations coproducteur/trice</t>
  </si>
  <si>
    <t>Participations auteur/e</t>
  </si>
  <si>
    <t>max. 50 % du salaire</t>
  </si>
  <si>
    <t>Participations réalisation</t>
  </si>
  <si>
    <t>Participations technicien/nes</t>
  </si>
  <si>
    <t>Participations acteurs/actrices</t>
  </si>
  <si>
    <t>Participations industrie</t>
  </si>
  <si>
    <t>Autres coproducteurs nationaux</t>
  </si>
  <si>
    <t>Apport producteur/trice délégué</t>
  </si>
  <si>
    <r>
      <t xml:space="preserve">Apports numéraires, prestations et participation sur salaire producteur et frais généraux </t>
    </r>
    <r>
      <rPr>
        <i/>
        <sz val="9"/>
        <rFont val="Arial"/>
        <family val="2"/>
      </rPr>
      <t>(requérant)</t>
    </r>
  </si>
  <si>
    <t>Apport en numéraire producteur/trice</t>
  </si>
  <si>
    <t>Prestations producteur/trice</t>
  </si>
  <si>
    <t>Salaire producteur/trice en participation</t>
  </si>
  <si>
    <t>Frais généraux en participation</t>
  </si>
  <si>
    <t>Apport total Producteur/trice définition OFC</t>
  </si>
  <si>
    <t>Apport producteur définition Filmstiftung Zürich</t>
  </si>
  <si>
    <t>Apport producteur définition Cinéforom</t>
  </si>
  <si>
    <t>Autres partenaires</t>
  </si>
  <si>
    <t>Fonds, fondations, sponsors, product placement, crowdfunding, ...</t>
  </si>
  <si>
    <t>Fonds de production télévisuelle</t>
  </si>
  <si>
    <t>Pour-cent culturel Migros</t>
  </si>
  <si>
    <t>Films pour un seul monde</t>
  </si>
  <si>
    <t>Fondations</t>
  </si>
  <si>
    <t>Sponsors</t>
  </si>
  <si>
    <t>Investisseurs</t>
  </si>
  <si>
    <t>Financement du gap crédit bancaire</t>
  </si>
  <si>
    <t>Financement du gap financement privé</t>
  </si>
  <si>
    <t>Confirmé (Statut 1)</t>
  </si>
  <si>
    <t>Part étrangère</t>
  </si>
  <si>
    <t>Coproducteur/trice 1</t>
  </si>
  <si>
    <t>PAYS</t>
  </si>
  <si>
    <t>Indiquer dans un ordre similaire à la part suisse :</t>
  </si>
  <si>
    <t>Aide nationale</t>
  </si>
  <si>
    <t>- Régional</t>
  </si>
  <si>
    <t>Crédit impôt</t>
  </si>
  <si>
    <t>- Télévisions</t>
  </si>
  <si>
    <t>Aide régionale</t>
  </si>
  <si>
    <t>- Distributeurs, préventes, plateformes</t>
  </si>
  <si>
    <t>Télévision</t>
  </si>
  <si>
    <t>- Autres coproducteurs</t>
  </si>
  <si>
    <t>Distribution nationale</t>
  </si>
  <si>
    <t>- Apport coproducteur étranger X</t>
  </si>
  <si>
    <t>- Autres partenaires</t>
  </si>
  <si>
    <t>Autres coproducteurs</t>
  </si>
  <si>
    <t>Apport coproducteur étranger</t>
  </si>
  <si>
    <t>Coproducteur/trice 2</t>
  </si>
  <si>
    <t>Coproducteur/trice 3</t>
  </si>
  <si>
    <t>Arte/SRG</t>
  </si>
  <si>
    <t>Arte/SSR</t>
  </si>
  <si>
    <t>7+251+305+460</t>
  </si>
  <si>
    <t>(5)+(7)+440+470+481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</si>
</sst>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%;\-;\-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1"/>
      <color rgb="FFFF0000"/>
      <name val="Calibri"/>
      <family val="2"/>
    </font>
    <font>
      <i/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6DC9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4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14" fontId="3" fillId="2" borderId="1" xfId="0" applyNumberFormat="1" applyFont="1" applyFill="1" applyBorder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left" vertical="center"/>
      <protection locked="0"/>
    </xf>
    <xf numFmtId="14" fontId="4" fillId="0" borderId="0" xfId="0" applyNumberFormat="1" applyFont="1" applyAlignment="1" applyProtection="1">
      <alignment horizontal="right" vertical="center" wrapText="1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Protection="1">
      <protection locked="0"/>
    </xf>
    <xf numFmtId="0" fontId="3" fillId="3" borderId="13" xfId="0" applyFont="1" applyFill="1" applyBorder="1" applyProtection="1">
      <protection locked="0"/>
    </xf>
    <xf numFmtId="165" fontId="3" fillId="3" borderId="14" xfId="1" applyNumberFormat="1" applyFont="1" applyFill="1" applyBorder="1" applyAlignment="1" applyProtection="1">
      <alignment vertical="center"/>
    </xf>
    <xf numFmtId="9" fontId="3" fillId="3" borderId="15" xfId="2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165" fontId="3" fillId="3" borderId="14" xfId="1" applyNumberFormat="1" applyFont="1" applyFill="1" applyBorder="1" applyProtection="1"/>
    <xf numFmtId="9" fontId="3" fillId="3" borderId="15" xfId="2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2" fillId="5" borderId="16" xfId="0" applyFont="1" applyFill="1" applyBorder="1" applyProtection="1">
      <protection locked="0"/>
    </xf>
    <xf numFmtId="0" fontId="3" fillId="5" borderId="17" xfId="0" applyFont="1" applyFill="1" applyBorder="1" applyProtection="1">
      <protection locked="0"/>
    </xf>
    <xf numFmtId="0" fontId="3" fillId="5" borderId="18" xfId="0" applyFont="1" applyFill="1" applyBorder="1" applyProtection="1">
      <protection locked="0"/>
    </xf>
    <xf numFmtId="165" fontId="3" fillId="5" borderId="19" xfId="1" applyNumberFormat="1" applyFont="1" applyFill="1" applyBorder="1" applyProtection="1"/>
    <xf numFmtId="9" fontId="3" fillId="5" borderId="19" xfId="2" applyFont="1" applyFill="1" applyBorder="1" applyAlignment="1" applyProtection="1">
      <alignment horizontal="right"/>
    </xf>
    <xf numFmtId="0" fontId="2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2" borderId="22" xfId="0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165" fontId="3" fillId="6" borderId="23" xfId="1" applyNumberFormat="1" applyFont="1" applyFill="1" applyBorder="1" applyProtection="1">
      <protection locked="0"/>
    </xf>
    <xf numFmtId="166" fontId="3" fillId="7" borderId="23" xfId="2" applyNumberFormat="1" applyFont="1" applyFill="1" applyBorder="1" applyAlignment="1" applyProtection="1">
      <alignment horizontal="right"/>
    </xf>
    <xf numFmtId="0" fontId="3" fillId="6" borderId="24" xfId="0" applyFont="1" applyFill="1" applyBorder="1" applyAlignment="1" applyProtection="1">
      <alignment horizontal="center"/>
      <protection locked="0"/>
    </xf>
    <xf numFmtId="0" fontId="2" fillId="0" borderId="25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3" fillId="6" borderId="27" xfId="0" applyFont="1" applyFill="1" applyBorder="1" applyProtection="1">
      <protection locked="0"/>
    </xf>
    <xf numFmtId="0" fontId="3" fillId="6" borderId="28" xfId="0" applyFont="1" applyFill="1" applyBorder="1" applyProtection="1">
      <protection locked="0"/>
    </xf>
    <xf numFmtId="165" fontId="3" fillId="6" borderId="28" xfId="1" applyNumberFormat="1" applyFont="1" applyFill="1" applyBorder="1" applyProtection="1">
      <protection locked="0"/>
    </xf>
    <xf numFmtId="166" fontId="3" fillId="7" borderId="28" xfId="2" applyNumberFormat="1" applyFont="1" applyFill="1" applyBorder="1" applyAlignment="1" applyProtection="1">
      <alignment horizontal="right"/>
    </xf>
    <xf numFmtId="0" fontId="3" fillId="6" borderId="27" xfId="0" applyFont="1" applyFill="1" applyBorder="1" applyAlignment="1" applyProtection="1">
      <alignment horizontal="center"/>
      <protection locked="0"/>
    </xf>
    <xf numFmtId="0" fontId="2" fillId="0" borderId="29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6" borderId="22" xfId="0" applyFont="1" applyFill="1" applyBorder="1" applyProtection="1">
      <protection locked="0"/>
    </xf>
    <xf numFmtId="0" fontId="3" fillId="6" borderId="23" xfId="0" applyFont="1" applyFill="1" applyBorder="1" applyProtection="1">
      <protection locked="0"/>
    </xf>
    <xf numFmtId="0" fontId="3" fillId="6" borderId="22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vertical="center"/>
    </xf>
    <xf numFmtId="166" fontId="3" fillId="7" borderId="22" xfId="2" applyNumberFormat="1" applyFont="1" applyFill="1" applyBorder="1" applyAlignment="1" applyProtection="1">
      <alignment horizontal="right"/>
    </xf>
    <xf numFmtId="0" fontId="2" fillId="0" borderId="8" xfId="0" applyFont="1" applyBorder="1" applyProtection="1">
      <protection locked="0"/>
    </xf>
    <xf numFmtId="0" fontId="3" fillId="6" borderId="10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3" fillId="5" borderId="30" xfId="0" applyFont="1" applyFill="1" applyBorder="1" applyProtection="1">
      <protection locked="0"/>
    </xf>
    <xf numFmtId="0" fontId="3" fillId="0" borderId="31" xfId="0" applyFont="1" applyBorder="1" applyProtection="1">
      <protection locked="0"/>
    </xf>
    <xf numFmtId="0" fontId="3" fillId="6" borderId="32" xfId="0" applyFont="1" applyFill="1" applyBorder="1" applyProtection="1">
      <protection locked="0"/>
    </xf>
    <xf numFmtId="0" fontId="3" fillId="6" borderId="31" xfId="0" applyFont="1" applyFill="1" applyBorder="1" applyProtection="1">
      <protection locked="0"/>
    </xf>
    <xf numFmtId="165" fontId="3" fillId="6" borderId="31" xfId="1" applyNumberFormat="1" applyFont="1" applyFill="1" applyBorder="1" applyProtection="1">
      <protection locked="0"/>
    </xf>
    <xf numFmtId="166" fontId="3" fillId="7" borderId="31" xfId="2" applyNumberFormat="1" applyFont="1" applyFill="1" applyBorder="1" applyAlignment="1" applyProtection="1">
      <alignment horizontal="right"/>
    </xf>
    <xf numFmtId="0" fontId="3" fillId="6" borderId="32" xfId="0" applyFont="1" applyFill="1" applyBorder="1" applyAlignment="1" applyProtection="1">
      <alignment horizontal="center"/>
      <protection locked="0"/>
    </xf>
    <xf numFmtId="0" fontId="3" fillId="0" borderId="28" xfId="0" applyFont="1" applyBorder="1" applyProtection="1">
      <protection locked="0"/>
    </xf>
    <xf numFmtId="0" fontId="2" fillId="5" borderId="33" xfId="0" applyFont="1" applyFill="1" applyBorder="1" applyProtection="1">
      <protection locked="0"/>
    </xf>
    <xf numFmtId="0" fontId="2" fillId="0" borderId="34" xfId="0" applyFont="1" applyBorder="1" applyProtection="1">
      <protection locked="0"/>
    </xf>
    <xf numFmtId="0" fontId="3" fillId="6" borderId="35" xfId="0" applyFont="1" applyFill="1" applyBorder="1" applyAlignment="1" applyProtection="1">
      <alignment horizontal="center"/>
      <protection locked="0"/>
    </xf>
    <xf numFmtId="0" fontId="2" fillId="8" borderId="2" xfId="0" applyFont="1" applyFill="1" applyBorder="1" applyProtection="1">
      <protection locked="0"/>
    </xf>
    <xf numFmtId="0" fontId="7" fillId="8" borderId="3" xfId="0" applyFont="1" applyFill="1" applyBorder="1" applyProtection="1">
      <protection locked="0"/>
    </xf>
    <xf numFmtId="49" fontId="7" fillId="8" borderId="4" xfId="0" applyNumberFormat="1" applyFont="1" applyFill="1" applyBorder="1" applyProtection="1">
      <protection locked="0"/>
    </xf>
    <xf numFmtId="165" fontId="7" fillId="8" borderId="1" xfId="1" applyNumberFormat="1" applyFont="1" applyFill="1" applyBorder="1" applyProtection="1"/>
    <xf numFmtId="165" fontId="7" fillId="8" borderId="2" xfId="1" applyNumberFormat="1" applyFont="1" applyFill="1" applyBorder="1" applyProtection="1"/>
    <xf numFmtId="9" fontId="7" fillId="8" borderId="1" xfId="2" applyFont="1" applyFill="1" applyBorder="1" applyAlignment="1" applyProtection="1">
      <alignment horizontal="right"/>
    </xf>
    <xf numFmtId="0" fontId="7" fillId="8" borderId="4" xfId="0" applyFont="1" applyFill="1" applyBorder="1" applyProtection="1">
      <protection locked="0"/>
    </xf>
    <xf numFmtId="0" fontId="2" fillId="8" borderId="36" xfId="0" applyFont="1" applyFill="1" applyBorder="1" applyProtection="1">
      <protection locked="0"/>
    </xf>
    <xf numFmtId="0" fontId="7" fillId="8" borderId="37" xfId="0" applyFont="1" applyFill="1" applyBorder="1" applyProtection="1">
      <protection locked="0"/>
    </xf>
    <xf numFmtId="0" fontId="7" fillId="8" borderId="38" xfId="0" applyFont="1" applyFill="1" applyBorder="1" applyProtection="1">
      <protection locked="0"/>
    </xf>
    <xf numFmtId="165" fontId="7" fillId="8" borderId="39" xfId="1" applyNumberFormat="1" applyFont="1" applyFill="1" applyBorder="1" applyProtection="1"/>
    <xf numFmtId="165" fontId="7" fillId="8" borderId="36" xfId="1" applyNumberFormat="1" applyFont="1" applyFill="1" applyBorder="1" applyProtection="1"/>
    <xf numFmtId="9" fontId="7" fillId="8" borderId="39" xfId="2" applyFont="1" applyFill="1" applyBorder="1" applyAlignment="1" applyProtection="1">
      <alignment horizontal="right"/>
    </xf>
    <xf numFmtId="165" fontId="3" fillId="5" borderId="19" xfId="1" applyNumberFormat="1" applyFont="1" applyFill="1" applyBorder="1" applyProtection="1">
      <protection locked="0"/>
    </xf>
    <xf numFmtId="0" fontId="3" fillId="6" borderId="40" xfId="0" applyFont="1" applyFill="1" applyBorder="1" applyAlignment="1" applyProtection="1">
      <alignment horizontal="center"/>
      <protection locked="0"/>
    </xf>
    <xf numFmtId="0" fontId="3" fillId="0" borderId="34" xfId="0" applyFont="1" applyBorder="1" applyProtection="1">
      <protection locked="0"/>
    </xf>
    <xf numFmtId="0" fontId="3" fillId="0" borderId="41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7" fillId="8" borderId="1" xfId="0" applyFont="1" applyFill="1" applyBorder="1" applyProtection="1">
      <protection locked="0"/>
    </xf>
    <xf numFmtId="165" fontId="7" fillId="8" borderId="4" xfId="1" applyNumberFormat="1" applyFont="1" applyFill="1" applyBorder="1" applyProtection="1"/>
    <xf numFmtId="9" fontId="7" fillId="8" borderId="4" xfId="2" applyFont="1" applyFill="1" applyBorder="1" applyAlignment="1" applyProtection="1">
      <alignment horizontal="right"/>
    </xf>
    <xf numFmtId="0" fontId="3" fillId="0" borderId="42" xfId="0" applyFont="1" applyBorder="1" applyProtection="1">
      <protection locked="0"/>
    </xf>
    <xf numFmtId="0" fontId="8" fillId="3" borderId="11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165" fontId="3" fillId="3" borderId="13" xfId="1" applyNumberFormat="1" applyFont="1" applyFill="1" applyBorder="1" applyProtection="1"/>
    <xf numFmtId="9" fontId="3" fillId="3" borderId="43" xfId="2" applyFont="1" applyFill="1" applyBorder="1" applyAlignment="1" applyProtection="1">
      <alignment horizontal="right"/>
    </xf>
    <xf numFmtId="49" fontId="3" fillId="0" borderId="0" xfId="0" applyNumberFormat="1" applyFont="1" applyProtection="1">
      <protection locked="0"/>
    </xf>
    <xf numFmtId="0" fontId="3" fillId="6" borderId="44" xfId="0" applyFont="1" applyFill="1" applyBorder="1" applyAlignment="1" applyProtection="1">
      <alignment horizontal="center"/>
      <protection locked="0"/>
    </xf>
    <xf numFmtId="165" fontId="3" fillId="6" borderId="22" xfId="1" applyNumberFormat="1" applyFont="1" applyFill="1" applyBorder="1" applyProtection="1">
      <protection locked="0"/>
    </xf>
    <xf numFmtId="166" fontId="3" fillId="7" borderId="27" xfId="2" applyNumberFormat="1" applyFont="1" applyFill="1" applyBorder="1" applyAlignment="1" applyProtection="1">
      <alignment horizontal="right"/>
    </xf>
    <xf numFmtId="165" fontId="3" fillId="0" borderId="0" xfId="1" applyNumberFormat="1" applyFont="1" applyProtection="1">
      <protection locked="0"/>
    </xf>
    <xf numFmtId="165" fontId="3" fillId="0" borderId="0" xfId="1" applyNumberFormat="1" applyFont="1" applyAlignment="1" applyProtection="1">
      <alignment horizontal="right"/>
    </xf>
    <xf numFmtId="0" fontId="4" fillId="2" borderId="14" xfId="0" applyFont="1" applyFill="1" applyBorder="1" applyProtection="1">
      <protection locked="0"/>
    </xf>
    <xf numFmtId="165" fontId="3" fillId="0" borderId="0" xfId="1" applyNumberFormat="1" applyFont="1" applyBorder="1" applyProtection="1">
      <protection locked="0"/>
    </xf>
    <xf numFmtId="9" fontId="3" fillId="0" borderId="0" xfId="2" applyFont="1" applyBorder="1" applyAlignment="1" applyProtection="1">
      <alignment horizontal="right"/>
    </xf>
    <xf numFmtId="0" fontId="3" fillId="0" borderId="0" xfId="0" applyFont="1" applyAlignment="1" applyProtection="1">
      <alignment horizontal="right"/>
      <protection locked="0"/>
    </xf>
    <xf numFmtId="14" fontId="9" fillId="0" borderId="0" xfId="0" applyNumberFormat="1" applyFont="1" applyAlignment="1" applyProtection="1">
      <alignment horizontal="right" vertical="center" wrapText="1"/>
      <protection locked="0"/>
    </xf>
    <xf numFmtId="0" fontId="3" fillId="0" borderId="9" xfId="0" applyFont="1" applyBorder="1" applyProtection="1">
      <protection locked="0"/>
    </xf>
    <xf numFmtId="0" fontId="3" fillId="6" borderId="45" xfId="0" applyFont="1" applyFill="1" applyBorder="1" applyProtection="1">
      <protection locked="0"/>
    </xf>
    <xf numFmtId="165" fontId="3" fillId="6" borderId="10" xfId="1" applyNumberFormat="1" applyFont="1" applyFill="1" applyBorder="1" applyProtection="1">
      <protection locked="0"/>
    </xf>
    <xf numFmtId="166" fontId="3" fillId="7" borderId="10" xfId="2" applyNumberFormat="1" applyFont="1" applyFill="1" applyBorder="1" applyAlignment="1" applyProtection="1">
      <alignment horizontal="right"/>
    </xf>
    <xf numFmtId="0" fontId="3" fillId="6" borderId="45" xfId="0" applyFont="1" applyFill="1" applyBorder="1" applyAlignment="1" applyProtection="1">
      <alignment horizontal="center"/>
      <protection locked="0"/>
    </xf>
    <xf numFmtId="0" fontId="3" fillId="0" borderId="0" xfId="3" applyFont="1" applyProtection="1">
      <protection locked="0"/>
    </xf>
    <xf numFmtId="166" fontId="3" fillId="7" borderId="32" xfId="2" applyNumberFormat="1" applyFont="1" applyFill="1" applyBorder="1" applyAlignment="1" applyProtection="1">
      <alignment horizontal="right"/>
    </xf>
    <xf numFmtId="49" fontId="7" fillId="8" borderId="1" xfId="0" applyNumberFormat="1" applyFont="1" applyFill="1" applyBorder="1" applyProtection="1">
      <protection locked="0"/>
    </xf>
    <xf numFmtId="0" fontId="7" fillId="8" borderId="39" xfId="0" applyFont="1" applyFill="1" applyBorder="1" applyProtection="1">
      <protection locked="0"/>
    </xf>
    <xf numFmtId="165" fontId="7" fillId="8" borderId="38" xfId="1" applyNumberFormat="1" applyFont="1" applyFill="1" applyBorder="1" applyProtection="1"/>
    <xf numFmtId="9" fontId="7" fillId="8" borderId="38" xfId="2" applyFont="1" applyFill="1" applyBorder="1" applyAlignment="1" applyProtection="1">
      <alignment horizontal="right"/>
    </xf>
    <xf numFmtId="0" fontId="2" fillId="8" borderId="8" xfId="0" applyFont="1" applyFill="1" applyBorder="1" applyProtection="1">
      <protection locked="0"/>
    </xf>
    <xf numFmtId="0" fontId="7" fillId="8" borderId="10" xfId="0" applyFont="1" applyFill="1" applyBorder="1" applyProtection="1">
      <protection locked="0"/>
    </xf>
    <xf numFmtId="0" fontId="7" fillId="8" borderId="45" xfId="0" applyFont="1" applyFill="1" applyBorder="1" applyProtection="1">
      <protection locked="0"/>
    </xf>
    <xf numFmtId="165" fontId="7" fillId="8" borderId="10" xfId="1" applyNumberFormat="1" applyFont="1" applyFill="1" applyBorder="1" applyProtection="1"/>
    <xf numFmtId="165" fontId="7" fillId="8" borderId="45" xfId="1" applyNumberFormat="1" applyFont="1" applyFill="1" applyBorder="1" applyProtection="1"/>
    <xf numFmtId="9" fontId="7" fillId="8" borderId="45" xfId="2" applyFont="1" applyFill="1" applyBorder="1" applyAlignment="1" applyProtection="1">
      <alignment horizontal="right"/>
    </xf>
    <xf numFmtId="166" fontId="3" fillId="7" borderId="46" xfId="2" applyNumberFormat="1" applyFont="1" applyFill="1" applyBorder="1" applyAlignment="1" applyProtection="1">
      <alignment horizontal="right"/>
    </xf>
    <xf numFmtId="0" fontId="3" fillId="0" borderId="0" xfId="3" quotePrefix="1" applyFont="1" applyProtection="1">
      <protection locked="0"/>
    </xf>
    <xf numFmtId="0" fontId="2" fillId="0" borderId="47" xfId="0" applyFont="1" applyBorder="1" applyProtection="1">
      <protection locked="0"/>
    </xf>
    <xf numFmtId="0" fontId="3" fillId="6" borderId="35" xfId="0" applyFont="1" applyFill="1" applyBorder="1" applyProtection="1">
      <protection locked="0"/>
    </xf>
    <xf numFmtId="0" fontId="3" fillId="6" borderId="48" xfId="0" applyFont="1" applyFill="1" applyBorder="1" applyProtection="1">
      <protection locked="0"/>
    </xf>
    <xf numFmtId="165" fontId="3" fillId="6" borderId="49" xfId="1" applyNumberFormat="1" applyFont="1" applyFill="1" applyBorder="1" applyProtection="1">
      <protection locked="0"/>
    </xf>
    <xf numFmtId="166" fontId="3" fillId="7" borderId="49" xfId="2" applyNumberFormat="1" applyFont="1" applyFill="1" applyBorder="1" applyAlignment="1" applyProtection="1">
      <alignment horizontal="right"/>
    </xf>
    <xf numFmtId="0" fontId="3" fillId="0" borderId="0" xfId="0" applyFont="1" applyBorder="1" applyProtection="1">
      <protection locked="0"/>
    </xf>
    <xf numFmtId="0" fontId="3" fillId="6" borderId="44" xfId="0" applyFont="1" applyFill="1" applyBorder="1" applyProtection="1">
      <protection locked="0"/>
    </xf>
    <xf numFmtId="165" fontId="3" fillId="6" borderId="48" xfId="1" applyNumberFormat="1" applyFont="1" applyFill="1" applyBorder="1" applyProtection="1">
      <protection locked="0"/>
    </xf>
    <xf numFmtId="166" fontId="3" fillId="7" borderId="48" xfId="2" applyNumberFormat="1" applyFont="1" applyFill="1" applyBorder="1" applyAlignment="1" applyProtection="1">
      <alignment horizontal="right"/>
    </xf>
    <xf numFmtId="14" fontId="3" fillId="2" borderId="5" xfId="0" applyNumberFormat="1" applyFont="1" applyFill="1" applyBorder="1" applyAlignment="1" applyProtection="1">
      <alignment horizontal="center" vertical="center"/>
      <protection locked="0"/>
    </xf>
    <xf numFmtId="14" fontId="3" fillId="2" borderId="6" xfId="0" applyNumberFormat="1" applyFont="1" applyFill="1" applyBorder="1" applyAlignment="1" applyProtection="1">
      <alignment horizontal="center" vertical="center"/>
      <protection locked="0"/>
    </xf>
    <xf numFmtId="14" fontId="3" fillId="2" borderId="7" xfId="0" applyNumberFormat="1" applyFont="1" applyFill="1" applyBorder="1" applyAlignment="1" applyProtection="1">
      <alignment horizontal="center" vertical="center"/>
      <protection locked="0"/>
    </xf>
    <xf numFmtId="14" fontId="3" fillId="2" borderId="8" xfId="0" applyNumberFormat="1" applyFont="1" applyFill="1" applyBorder="1" applyAlignment="1" applyProtection="1">
      <alignment horizontal="center" vertical="center"/>
      <protection locked="0"/>
    </xf>
    <xf numFmtId="14" fontId="3" fillId="2" borderId="9" xfId="0" applyNumberFormat="1" applyFont="1" applyFill="1" applyBorder="1" applyAlignment="1" applyProtection="1">
      <alignment horizontal="center" vertical="center"/>
      <protection locked="0"/>
    </xf>
    <xf numFmtId="14" fontId="3" fillId="2" borderId="10" xfId="0" applyNumberFormat="1" applyFont="1" applyFill="1" applyBorder="1" applyAlignment="1" applyProtection="1">
      <alignment horizontal="center" vertical="center"/>
      <protection locked="0"/>
    </xf>
  </cellXfs>
  <cellStyles count="4">
    <cellStyle name="Milliers" xfId="1" builtinId="3"/>
    <cellStyle name="Normal" xfId="0" builtinId="0"/>
    <cellStyle name="Pourcentage" xfId="2" builtinId="5"/>
    <cellStyle name="Standard 2" xfId="3" xr:uid="{C8733683-7103-4385-BA93-4E5144F76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354EC-57B4-4FFB-99CE-06FDAAD39BC8}">
  <sheetPr>
    <pageSetUpPr fitToPage="1"/>
  </sheetPr>
  <dimension ref="A1:N153"/>
  <sheetViews>
    <sheetView showRuler="0" showWhiteSpace="0" topLeftCell="A67" zoomScaleNormal="100" zoomScaleSheetLayoutView="83" workbookViewId="0">
      <selection activeCell="E90" sqref="E90"/>
    </sheetView>
  </sheetViews>
  <sheetFormatPr baseColWidth="10" defaultColWidth="10.19921875" defaultRowHeight="13.2" customHeight="1" x14ac:dyDescent="0.2"/>
  <cols>
    <col min="1" max="1" width="5.19921875" style="6" customWidth="1"/>
    <col min="2" max="2" width="32.5" style="6" customWidth="1"/>
    <col min="3" max="3" width="13.69921875" style="6" customWidth="1"/>
    <col min="4" max="4" width="9.59765625" style="6" customWidth="1"/>
    <col min="5" max="5" width="8.69921875" style="6" customWidth="1"/>
    <col min="6" max="6" width="4.69921875" style="108" customWidth="1"/>
    <col min="7" max="7" width="1.69921875" style="6" customWidth="1"/>
    <col min="8" max="8" width="4.19921875" style="29" customWidth="1"/>
    <col min="9" max="16384" width="10.19921875" style="6"/>
  </cols>
  <sheetData>
    <row r="1" spans="1:14" ht="13.2" customHeight="1" x14ac:dyDescent="0.2">
      <c r="A1" s="1" t="s">
        <v>0</v>
      </c>
      <c r="B1" s="2"/>
      <c r="C1" s="3"/>
      <c r="D1" s="3"/>
      <c r="E1" s="3"/>
      <c r="F1" s="4"/>
      <c r="G1" s="3"/>
      <c r="H1" s="5"/>
      <c r="J1" s="6" t="s">
        <v>1</v>
      </c>
    </row>
    <row r="2" spans="1:14" ht="13.2" customHeight="1" x14ac:dyDescent="0.2">
      <c r="A2" s="7" t="s">
        <v>2</v>
      </c>
      <c r="B2" s="8" t="s">
        <v>3</v>
      </c>
      <c r="C2" s="7" t="s">
        <v>4</v>
      </c>
      <c r="D2" s="9">
        <v>45292</v>
      </c>
      <c r="E2" s="10"/>
      <c r="F2" s="11"/>
      <c r="G2" s="3"/>
      <c r="H2" s="5"/>
      <c r="J2" s="6" t="s">
        <v>5</v>
      </c>
    </row>
    <row r="3" spans="1:14" ht="13.2" customHeight="1" x14ac:dyDescent="0.2">
      <c r="A3" s="7" t="s">
        <v>6</v>
      </c>
      <c r="B3" s="12"/>
      <c r="C3" s="7" t="s">
        <v>7</v>
      </c>
      <c r="D3" s="138"/>
      <c r="E3" s="139"/>
      <c r="F3" s="140"/>
      <c r="G3" s="3"/>
      <c r="H3" s="5"/>
      <c r="J3" s="6" t="s">
        <v>8</v>
      </c>
    </row>
    <row r="4" spans="1:14" ht="13.2" customHeight="1" x14ac:dyDescent="0.2">
      <c r="A4" s="7" t="s">
        <v>9</v>
      </c>
      <c r="B4" s="12" t="s">
        <v>10</v>
      </c>
      <c r="C4" s="7"/>
      <c r="D4" s="141"/>
      <c r="E4" s="142"/>
      <c r="F4" s="143"/>
      <c r="G4" s="3"/>
      <c r="H4" s="5"/>
    </row>
    <row r="5" spans="1:14" ht="28.5" customHeight="1" thickBot="1" x14ac:dyDescent="0.25">
      <c r="A5" s="7"/>
      <c r="B5" s="13"/>
      <c r="C5" s="7"/>
      <c r="D5" s="14" t="s">
        <v>11</v>
      </c>
      <c r="E5" s="15" t="s">
        <v>12</v>
      </c>
      <c r="F5" s="16"/>
      <c r="G5" s="3"/>
      <c r="H5" s="5"/>
    </row>
    <row r="6" spans="1:14" ht="13.2" customHeight="1" thickBot="1" x14ac:dyDescent="0.3">
      <c r="A6" s="17"/>
      <c r="B6" s="18" t="s">
        <v>13</v>
      </c>
      <c r="C6" s="19"/>
      <c r="D6" s="20">
        <f>D7+D113+D127+D141</f>
        <v>0</v>
      </c>
      <c r="E6" s="20">
        <f>E7+E113+E127+E141</f>
        <v>0</v>
      </c>
      <c r="F6" s="21">
        <f>IF($E$6&gt;0,E6/$E$6,0)</f>
        <v>0</v>
      </c>
      <c r="H6" s="22" t="s">
        <v>14</v>
      </c>
      <c r="J6" s="23" t="s">
        <v>15</v>
      </c>
      <c r="K6" s="24"/>
      <c r="L6" s="24"/>
      <c r="M6" s="24"/>
      <c r="N6" s="24"/>
    </row>
    <row r="7" spans="1:14" ht="13.2" customHeight="1" thickBot="1" x14ac:dyDescent="0.3">
      <c r="A7" s="25"/>
      <c r="B7" s="18" t="s">
        <v>16</v>
      </c>
      <c r="C7" s="26"/>
      <c r="D7" s="27">
        <f>SUM(D8,D11,D22,D48,D65,D75,D85,D93)</f>
        <v>0</v>
      </c>
      <c r="E7" s="27">
        <f>SUM(E8,E11,E22,E48,E65,E75,E85,E93)</f>
        <v>0</v>
      </c>
      <c r="F7" s="28">
        <f>IF($E$6&gt;0,E7/$E$6,0)</f>
        <v>0</v>
      </c>
      <c r="J7" s="24" t="s">
        <v>17</v>
      </c>
      <c r="K7" s="24"/>
      <c r="L7" s="24"/>
      <c r="M7" s="24"/>
      <c r="N7" s="24"/>
    </row>
    <row r="8" spans="1:14" ht="13.2" customHeight="1" x14ac:dyDescent="0.2">
      <c r="A8" s="30">
        <v>1</v>
      </c>
      <c r="B8" s="31" t="s">
        <v>18</v>
      </c>
      <c r="C8" s="32"/>
      <c r="D8" s="33">
        <f>SUM(D9:D10)</f>
        <v>0</v>
      </c>
      <c r="E8" s="33">
        <f>SUM(E9:E10)</f>
        <v>0</v>
      </c>
      <c r="F8" s="34">
        <f t="shared" ref="F8:F21" si="0">IF($E$7&gt;0,E8/$E$7,0)</f>
        <v>0</v>
      </c>
      <c r="J8" s="24" t="s">
        <v>19</v>
      </c>
      <c r="K8" s="24"/>
      <c r="L8" s="24"/>
      <c r="M8" s="24"/>
      <c r="N8" s="24"/>
    </row>
    <row r="9" spans="1:14" ht="13.2" customHeight="1" x14ac:dyDescent="0.2">
      <c r="A9" s="35">
        <v>110</v>
      </c>
      <c r="B9" s="36" t="s">
        <v>20</v>
      </c>
      <c r="C9" s="37"/>
      <c r="D9" s="38"/>
      <c r="E9" s="39"/>
      <c r="F9" s="40">
        <f t="shared" si="0"/>
        <v>0</v>
      </c>
      <c r="H9" s="41"/>
      <c r="J9" s="24" t="s">
        <v>21</v>
      </c>
      <c r="K9" s="24"/>
      <c r="L9" s="24"/>
      <c r="M9" s="24"/>
      <c r="N9" s="24"/>
    </row>
    <row r="10" spans="1:14" ht="13.2" customHeight="1" thickBot="1" x14ac:dyDescent="0.25">
      <c r="A10" s="42">
        <v>120</v>
      </c>
      <c r="B10" s="43" t="s">
        <v>22</v>
      </c>
      <c r="C10" s="44"/>
      <c r="D10" s="45"/>
      <c r="E10" s="46"/>
      <c r="F10" s="47">
        <f t="shared" si="0"/>
        <v>0</v>
      </c>
      <c r="H10" s="48"/>
      <c r="J10" s="24" t="s">
        <v>23</v>
      </c>
      <c r="K10" s="24"/>
      <c r="L10" s="24"/>
      <c r="M10" s="24"/>
      <c r="N10" s="24"/>
    </row>
    <row r="11" spans="1:14" ht="13.2" customHeight="1" x14ac:dyDescent="0.2">
      <c r="A11" s="30">
        <v>2</v>
      </c>
      <c r="B11" s="31" t="s">
        <v>24</v>
      </c>
      <c r="C11" s="32"/>
      <c r="D11" s="33">
        <f>SUM(D12:D21)</f>
        <v>0</v>
      </c>
      <c r="E11" s="33">
        <f>SUM(E12:E21)</f>
        <v>0</v>
      </c>
      <c r="F11" s="34">
        <f>IF($E$7&gt;0,E11/$E$7,0)</f>
        <v>0</v>
      </c>
    </row>
    <row r="12" spans="1:14" ht="13.2" customHeight="1" x14ac:dyDescent="0.2">
      <c r="A12" s="49">
        <v>202</v>
      </c>
      <c r="B12" s="50" t="s">
        <v>25</v>
      </c>
      <c r="C12" s="51"/>
      <c r="D12" s="52"/>
      <c r="E12" s="39"/>
      <c r="F12" s="40">
        <f t="shared" si="0"/>
        <v>0</v>
      </c>
      <c r="H12" s="41"/>
    </row>
    <row r="13" spans="1:14" ht="13.2" customHeight="1" x14ac:dyDescent="0.2">
      <c r="A13" s="49">
        <v>203</v>
      </c>
      <c r="B13" s="50" t="s">
        <v>26</v>
      </c>
      <c r="C13" s="51"/>
      <c r="D13" s="52"/>
      <c r="E13" s="39"/>
      <c r="F13" s="40">
        <f t="shared" si="0"/>
        <v>0</v>
      </c>
      <c r="H13" s="53"/>
    </row>
    <row r="14" spans="1:14" ht="13.2" customHeight="1" x14ac:dyDescent="0.2">
      <c r="A14" s="49">
        <v>210</v>
      </c>
      <c r="B14" s="50" t="s">
        <v>27</v>
      </c>
      <c r="C14" s="51"/>
      <c r="D14" s="52"/>
      <c r="E14" s="39"/>
      <c r="F14" s="40">
        <f t="shared" si="0"/>
        <v>0</v>
      </c>
      <c r="H14" s="53"/>
    </row>
    <row r="15" spans="1:14" ht="13.2" customHeight="1" x14ac:dyDescent="0.2">
      <c r="A15" s="49">
        <v>220</v>
      </c>
      <c r="B15" s="50" t="s">
        <v>28</v>
      </c>
      <c r="C15" s="51"/>
      <c r="D15" s="52"/>
      <c r="E15" s="39"/>
      <c r="F15" s="40">
        <f t="shared" si="0"/>
        <v>0</v>
      </c>
      <c r="H15" s="53"/>
    </row>
    <row r="16" spans="1:14" ht="13.2" customHeight="1" x14ac:dyDescent="0.25">
      <c r="A16" s="49">
        <v>251</v>
      </c>
      <c r="B16" s="50" t="s">
        <v>29</v>
      </c>
      <c r="C16" s="51"/>
      <c r="D16" s="52"/>
      <c r="E16" s="39"/>
      <c r="F16" s="40">
        <f t="shared" si="0"/>
        <v>0</v>
      </c>
      <c r="H16" s="53"/>
      <c r="J16" s="6" t="s">
        <v>30</v>
      </c>
    </row>
    <row r="17" spans="1:10" ht="13.2" customHeight="1" x14ac:dyDescent="0.25">
      <c r="A17" s="49">
        <v>252</v>
      </c>
      <c r="B17" s="50" t="s">
        <v>31</v>
      </c>
      <c r="C17" s="51"/>
      <c r="D17" s="52"/>
      <c r="E17" s="39"/>
      <c r="F17" s="40">
        <f t="shared" si="0"/>
        <v>0</v>
      </c>
      <c r="H17" s="53"/>
      <c r="J17" s="6" t="s">
        <v>30</v>
      </c>
    </row>
    <row r="18" spans="1:10" ht="13.2" customHeight="1" x14ac:dyDescent="0.25">
      <c r="A18" s="49">
        <v>253</v>
      </c>
      <c r="B18" s="50" t="s">
        <v>32</v>
      </c>
      <c r="C18" s="51"/>
      <c r="D18" s="52"/>
      <c r="E18" s="39"/>
      <c r="F18" s="40">
        <f t="shared" si="0"/>
        <v>0</v>
      </c>
      <c r="H18" s="53"/>
      <c r="J18" s="6" t="s">
        <v>30</v>
      </c>
    </row>
    <row r="19" spans="1:10" ht="13.2" customHeight="1" x14ac:dyDescent="0.25">
      <c r="A19" s="49">
        <v>254</v>
      </c>
      <c r="B19" s="50" t="s">
        <v>33</v>
      </c>
      <c r="C19" s="51"/>
      <c r="D19" s="52"/>
      <c r="E19" s="39"/>
      <c r="F19" s="40">
        <f t="shared" si="0"/>
        <v>0</v>
      </c>
      <c r="H19" s="53"/>
      <c r="J19" s="6" t="s">
        <v>30</v>
      </c>
    </row>
    <row r="20" spans="1:10" ht="13.2" customHeight="1" x14ac:dyDescent="0.2">
      <c r="A20" s="49">
        <v>255</v>
      </c>
      <c r="B20" s="50" t="s">
        <v>34</v>
      </c>
      <c r="C20" s="51"/>
      <c r="D20" s="52"/>
      <c r="E20" s="39"/>
      <c r="F20" s="40">
        <f t="shared" si="0"/>
        <v>0</v>
      </c>
      <c r="H20" s="53"/>
      <c r="J20" s="54"/>
    </row>
    <row r="21" spans="1:10" ht="13.2" customHeight="1" thickBot="1" x14ac:dyDescent="0.25">
      <c r="A21" s="42">
        <v>260</v>
      </c>
      <c r="B21" s="43" t="s">
        <v>35</v>
      </c>
      <c r="C21" s="44"/>
      <c r="D21" s="45"/>
      <c r="E21" s="46"/>
      <c r="F21" s="47">
        <f t="shared" si="0"/>
        <v>0</v>
      </c>
      <c r="H21" s="48"/>
    </row>
    <row r="22" spans="1:10" ht="13.2" customHeight="1" x14ac:dyDescent="0.2">
      <c r="A22" s="30">
        <v>3</v>
      </c>
      <c r="B22" s="31" t="s">
        <v>36</v>
      </c>
      <c r="C22" s="32"/>
      <c r="D22" s="33">
        <f>SUM(D23:D47)</f>
        <v>0</v>
      </c>
      <c r="E22" s="33">
        <f>SUM(E23:E47)</f>
        <v>0</v>
      </c>
      <c r="F22" s="34">
        <f>IF($E$7&gt;0,E22/$E$7,0)</f>
        <v>0</v>
      </c>
    </row>
    <row r="23" spans="1:10" ht="13.2" customHeight="1" x14ac:dyDescent="0.2">
      <c r="A23" s="49">
        <v>301</v>
      </c>
      <c r="B23" s="36" t="s">
        <v>37</v>
      </c>
      <c r="C23" s="51"/>
      <c r="D23" s="52"/>
      <c r="E23" s="39"/>
      <c r="F23" s="40">
        <f t="shared" ref="F23:F47" si="1">IF($E$7&gt;0,E23/$E$7,0)</f>
        <v>0</v>
      </c>
      <c r="H23" s="41"/>
    </row>
    <row r="24" spans="1:10" ht="13.2" customHeight="1" x14ac:dyDescent="0.2">
      <c r="A24" s="49">
        <v>302</v>
      </c>
      <c r="B24" s="36" t="s">
        <v>38</v>
      </c>
      <c r="C24" s="51"/>
      <c r="D24" s="52"/>
      <c r="E24" s="39"/>
      <c r="F24" s="40">
        <f t="shared" si="1"/>
        <v>0</v>
      </c>
      <c r="H24" s="53"/>
    </row>
    <row r="25" spans="1:10" ht="13.2" customHeight="1" x14ac:dyDescent="0.2">
      <c r="A25" s="49">
        <v>305</v>
      </c>
      <c r="B25" s="36" t="s">
        <v>39</v>
      </c>
      <c r="C25" s="51"/>
      <c r="D25" s="52"/>
      <c r="E25" s="39"/>
      <c r="F25" s="40">
        <f t="shared" si="1"/>
        <v>0</v>
      </c>
      <c r="H25" s="53"/>
    </row>
    <row r="26" spans="1:10" ht="13.2" customHeight="1" x14ac:dyDescent="0.2">
      <c r="A26" s="49">
        <v>306</v>
      </c>
      <c r="B26" s="36" t="s">
        <v>40</v>
      </c>
      <c r="C26" s="51"/>
      <c r="D26" s="52"/>
      <c r="E26" s="39"/>
      <c r="F26" s="40">
        <f t="shared" si="1"/>
        <v>0</v>
      </c>
      <c r="H26" s="53"/>
    </row>
    <row r="27" spans="1:10" ht="13.2" customHeight="1" x14ac:dyDescent="0.2">
      <c r="A27" s="49">
        <v>307</v>
      </c>
      <c r="B27" s="36" t="s">
        <v>41</v>
      </c>
      <c r="C27" s="51"/>
      <c r="D27" s="52"/>
      <c r="E27" s="39"/>
      <c r="F27" s="40">
        <f t="shared" si="1"/>
        <v>0</v>
      </c>
      <c r="H27" s="53"/>
    </row>
    <row r="28" spans="1:10" ht="13.2" customHeight="1" x14ac:dyDescent="0.2">
      <c r="A28" s="49">
        <v>311</v>
      </c>
      <c r="B28" s="36" t="s">
        <v>42</v>
      </c>
      <c r="C28" s="51"/>
      <c r="D28" s="52"/>
      <c r="E28" s="39"/>
      <c r="F28" s="40">
        <f t="shared" si="1"/>
        <v>0</v>
      </c>
      <c r="H28" s="53"/>
    </row>
    <row r="29" spans="1:10" ht="13.2" customHeight="1" x14ac:dyDescent="0.2">
      <c r="A29" s="49">
        <v>312</v>
      </c>
      <c r="B29" s="36" t="s">
        <v>43</v>
      </c>
      <c r="C29" s="51"/>
      <c r="D29" s="52"/>
      <c r="E29" s="39"/>
      <c r="F29" s="40">
        <f t="shared" si="1"/>
        <v>0</v>
      </c>
      <c r="H29" s="53"/>
    </row>
    <row r="30" spans="1:10" ht="13.2" customHeight="1" x14ac:dyDescent="0.2">
      <c r="A30" s="49">
        <v>315</v>
      </c>
      <c r="B30" s="36" t="s">
        <v>44</v>
      </c>
      <c r="C30" s="51"/>
      <c r="D30" s="52"/>
      <c r="E30" s="39"/>
      <c r="F30" s="40">
        <f t="shared" si="1"/>
        <v>0</v>
      </c>
      <c r="H30" s="53"/>
    </row>
    <row r="31" spans="1:10" ht="13.2" customHeight="1" x14ac:dyDescent="0.2">
      <c r="A31" s="49">
        <v>316</v>
      </c>
      <c r="B31" s="36" t="s">
        <v>45</v>
      </c>
      <c r="C31" s="51"/>
      <c r="D31" s="52"/>
      <c r="E31" s="39"/>
      <c r="F31" s="40">
        <f t="shared" si="1"/>
        <v>0</v>
      </c>
      <c r="H31" s="53"/>
    </row>
    <row r="32" spans="1:10" ht="13.2" customHeight="1" x14ac:dyDescent="0.2">
      <c r="A32" s="49">
        <v>317</v>
      </c>
      <c r="B32" s="36" t="s">
        <v>46</v>
      </c>
      <c r="C32" s="51"/>
      <c r="D32" s="52"/>
      <c r="E32" s="39"/>
      <c r="F32" s="55">
        <f t="shared" si="1"/>
        <v>0</v>
      </c>
      <c r="H32" s="53"/>
    </row>
    <row r="33" spans="1:8" ht="13.2" customHeight="1" x14ac:dyDescent="0.2">
      <c r="A33" s="49">
        <v>318</v>
      </c>
      <c r="B33" s="36" t="s">
        <v>47</v>
      </c>
      <c r="C33" s="51"/>
      <c r="D33" s="52"/>
      <c r="E33" s="39"/>
      <c r="F33" s="40">
        <f t="shared" si="1"/>
        <v>0</v>
      </c>
      <c r="H33" s="53"/>
    </row>
    <row r="34" spans="1:8" ht="13.2" customHeight="1" x14ac:dyDescent="0.2">
      <c r="A34" s="49">
        <v>319</v>
      </c>
      <c r="B34" s="36" t="s">
        <v>48</v>
      </c>
      <c r="C34" s="51"/>
      <c r="D34" s="52"/>
      <c r="E34" s="39"/>
      <c r="F34" s="40">
        <f t="shared" si="1"/>
        <v>0</v>
      </c>
      <c r="H34" s="53"/>
    </row>
    <row r="35" spans="1:8" ht="13.2" customHeight="1" x14ac:dyDescent="0.2">
      <c r="A35" s="49">
        <v>321</v>
      </c>
      <c r="B35" s="36" t="s">
        <v>49</v>
      </c>
      <c r="C35" s="51"/>
      <c r="D35" s="52"/>
      <c r="E35" s="39"/>
      <c r="F35" s="40">
        <f t="shared" si="1"/>
        <v>0</v>
      </c>
      <c r="H35" s="53"/>
    </row>
    <row r="36" spans="1:8" ht="13.2" customHeight="1" x14ac:dyDescent="0.2">
      <c r="A36" s="49">
        <v>322</v>
      </c>
      <c r="B36" s="36" t="s">
        <v>50</v>
      </c>
      <c r="C36" s="51"/>
      <c r="D36" s="52"/>
      <c r="E36" s="39"/>
      <c r="F36" s="40">
        <f t="shared" si="1"/>
        <v>0</v>
      </c>
      <c r="H36" s="53"/>
    </row>
    <row r="37" spans="1:8" ht="13.2" customHeight="1" x14ac:dyDescent="0.2">
      <c r="A37" s="49">
        <v>323</v>
      </c>
      <c r="B37" s="36" t="s">
        <v>51</v>
      </c>
      <c r="C37" s="51"/>
      <c r="D37" s="52"/>
      <c r="E37" s="39"/>
      <c r="F37" s="40">
        <f t="shared" si="1"/>
        <v>0</v>
      </c>
      <c r="H37" s="53"/>
    </row>
    <row r="38" spans="1:8" ht="13.2" customHeight="1" x14ac:dyDescent="0.2">
      <c r="A38" s="49">
        <v>331</v>
      </c>
      <c r="B38" s="36" t="s">
        <v>52</v>
      </c>
      <c r="C38" s="51"/>
      <c r="D38" s="52"/>
      <c r="E38" s="39"/>
      <c r="F38" s="40">
        <f t="shared" si="1"/>
        <v>0</v>
      </c>
      <c r="H38" s="53"/>
    </row>
    <row r="39" spans="1:8" ht="13.2" customHeight="1" x14ac:dyDescent="0.2">
      <c r="A39" s="49">
        <v>332</v>
      </c>
      <c r="B39" s="36" t="s">
        <v>53</v>
      </c>
      <c r="C39" s="51"/>
      <c r="D39" s="52"/>
      <c r="E39" s="39"/>
      <c r="F39" s="40">
        <f t="shared" si="1"/>
        <v>0</v>
      </c>
      <c r="H39" s="53"/>
    </row>
    <row r="40" spans="1:8" ht="13.2" customHeight="1" x14ac:dyDescent="0.2">
      <c r="A40" s="49">
        <v>341</v>
      </c>
      <c r="B40" s="36" t="s">
        <v>54</v>
      </c>
      <c r="C40" s="51"/>
      <c r="D40" s="52"/>
      <c r="E40" s="39"/>
      <c r="F40" s="40">
        <f t="shared" si="1"/>
        <v>0</v>
      </c>
      <c r="H40" s="53"/>
    </row>
    <row r="41" spans="1:8" ht="13.2" customHeight="1" x14ac:dyDescent="0.2">
      <c r="A41" s="49">
        <v>342</v>
      </c>
      <c r="B41" s="36" t="s">
        <v>55</v>
      </c>
      <c r="C41" s="51"/>
      <c r="D41" s="52"/>
      <c r="E41" s="39"/>
      <c r="F41" s="40">
        <f t="shared" si="1"/>
        <v>0</v>
      </c>
      <c r="H41" s="53"/>
    </row>
    <row r="42" spans="1:8" ht="13.2" customHeight="1" x14ac:dyDescent="0.2">
      <c r="A42" s="49">
        <v>350</v>
      </c>
      <c r="B42" s="36" t="s">
        <v>56</v>
      </c>
      <c r="C42" s="51"/>
      <c r="D42" s="52"/>
      <c r="E42" s="39"/>
      <c r="F42" s="40">
        <f t="shared" si="1"/>
        <v>0</v>
      </c>
      <c r="H42" s="53"/>
    </row>
    <row r="43" spans="1:8" ht="13.2" customHeight="1" x14ac:dyDescent="0.2">
      <c r="A43" s="49">
        <v>360</v>
      </c>
      <c r="B43" s="36" t="s">
        <v>57</v>
      </c>
      <c r="C43" s="51"/>
      <c r="D43" s="52"/>
      <c r="E43" s="39"/>
      <c r="F43" s="40">
        <f t="shared" si="1"/>
        <v>0</v>
      </c>
      <c r="H43" s="53"/>
    </row>
    <row r="44" spans="1:8" ht="13.2" customHeight="1" x14ac:dyDescent="0.2">
      <c r="A44" s="49">
        <v>370</v>
      </c>
      <c r="B44" s="36" t="s">
        <v>58</v>
      </c>
      <c r="C44" s="51"/>
      <c r="D44" s="52"/>
      <c r="E44" s="39"/>
      <c r="F44" s="40">
        <f t="shared" si="1"/>
        <v>0</v>
      </c>
      <c r="H44" s="53"/>
    </row>
    <row r="45" spans="1:8" ht="13.2" customHeight="1" x14ac:dyDescent="0.2">
      <c r="A45" s="49">
        <v>375</v>
      </c>
      <c r="B45" s="36" t="s">
        <v>59</v>
      </c>
      <c r="C45" s="51"/>
      <c r="D45" s="52"/>
      <c r="E45" s="39"/>
      <c r="F45" s="40">
        <f t="shared" si="1"/>
        <v>0</v>
      </c>
      <c r="H45" s="53"/>
    </row>
    <row r="46" spans="1:8" ht="13.2" customHeight="1" x14ac:dyDescent="0.2">
      <c r="A46" s="49">
        <v>380</v>
      </c>
      <c r="B46" s="36" t="s">
        <v>60</v>
      </c>
      <c r="C46" s="51"/>
      <c r="D46" s="52"/>
      <c r="E46" s="39"/>
      <c r="F46" s="40">
        <f t="shared" si="1"/>
        <v>0</v>
      </c>
      <c r="H46" s="53"/>
    </row>
    <row r="47" spans="1:8" ht="13.2" customHeight="1" thickBot="1" x14ac:dyDescent="0.25">
      <c r="A47" s="56">
        <v>390</v>
      </c>
      <c r="B47" s="43" t="s">
        <v>61</v>
      </c>
      <c r="C47" s="44"/>
      <c r="D47" s="45"/>
      <c r="E47" s="46"/>
      <c r="F47" s="47">
        <f t="shared" si="1"/>
        <v>0</v>
      </c>
      <c r="H47" s="48"/>
    </row>
    <row r="48" spans="1:8" ht="13.2" customHeight="1" x14ac:dyDescent="0.2">
      <c r="A48" s="30">
        <v>4</v>
      </c>
      <c r="B48" s="31" t="s">
        <v>62</v>
      </c>
      <c r="C48" s="32"/>
      <c r="D48" s="33">
        <f>SUM(D49:D63)</f>
        <v>0</v>
      </c>
      <c r="E48" s="33">
        <f>SUM(E49:E63)</f>
        <v>0</v>
      </c>
      <c r="F48" s="34">
        <f>IF($E$7&gt;0,E48/$E$7,0)</f>
        <v>0</v>
      </c>
    </row>
    <row r="49" spans="1:10" ht="13.2" customHeight="1" x14ac:dyDescent="0.2">
      <c r="A49" s="49">
        <v>410</v>
      </c>
      <c r="B49" s="36" t="s">
        <v>63</v>
      </c>
      <c r="C49" s="51"/>
      <c r="D49" s="52"/>
      <c r="E49" s="39"/>
      <c r="F49" s="40">
        <f t="shared" ref="F49:F63" si="2">IF($E$7&gt;0,E49/$E$7,0)</f>
        <v>0</v>
      </c>
      <c r="H49" s="41"/>
    </row>
    <row r="50" spans="1:10" ht="13.2" customHeight="1" x14ac:dyDescent="0.2">
      <c r="A50" s="49">
        <v>415</v>
      </c>
      <c r="B50" s="50" t="s">
        <v>64</v>
      </c>
      <c r="C50" s="51"/>
      <c r="D50" s="52"/>
      <c r="E50" s="39"/>
      <c r="F50" s="40">
        <f t="shared" si="2"/>
        <v>0</v>
      </c>
      <c r="H50" s="53"/>
    </row>
    <row r="51" spans="1:10" ht="13.2" customHeight="1" x14ac:dyDescent="0.2">
      <c r="A51" s="49">
        <v>420</v>
      </c>
      <c r="B51" s="50" t="s">
        <v>65</v>
      </c>
      <c r="C51" s="51"/>
      <c r="D51" s="52"/>
      <c r="E51" s="39"/>
      <c r="F51" s="40">
        <f t="shared" si="2"/>
        <v>0</v>
      </c>
      <c r="H51" s="53"/>
    </row>
    <row r="52" spans="1:10" ht="13.2" customHeight="1" x14ac:dyDescent="0.2">
      <c r="A52" s="49">
        <v>430</v>
      </c>
      <c r="B52" s="50" t="s">
        <v>66</v>
      </c>
      <c r="C52" s="51"/>
      <c r="D52" s="52"/>
      <c r="E52" s="39"/>
      <c r="F52" s="40">
        <f t="shared" si="2"/>
        <v>0</v>
      </c>
      <c r="H52" s="53"/>
    </row>
    <row r="53" spans="1:10" ht="13.2" customHeight="1" x14ac:dyDescent="0.2">
      <c r="A53" s="49">
        <v>440</v>
      </c>
      <c r="B53" s="50" t="s">
        <v>67</v>
      </c>
      <c r="C53" s="51"/>
      <c r="D53" s="52"/>
      <c r="E53" s="39"/>
      <c r="F53" s="40">
        <f t="shared" si="2"/>
        <v>0</v>
      </c>
      <c r="H53" s="53"/>
    </row>
    <row r="54" spans="1:10" ht="13.2" customHeight="1" x14ac:dyDescent="0.2">
      <c r="A54" s="49">
        <v>450</v>
      </c>
      <c r="B54" s="50" t="s">
        <v>68</v>
      </c>
      <c r="C54" s="51"/>
      <c r="D54" s="52"/>
      <c r="E54" s="39"/>
      <c r="F54" s="40">
        <f t="shared" si="2"/>
        <v>0</v>
      </c>
      <c r="H54" s="53"/>
    </row>
    <row r="55" spans="1:10" ht="13.2" customHeight="1" x14ac:dyDescent="0.2">
      <c r="A55" s="49">
        <v>460</v>
      </c>
      <c r="B55" s="50" t="s">
        <v>69</v>
      </c>
      <c r="C55" s="51"/>
      <c r="D55" s="52"/>
      <c r="E55" s="39"/>
      <c r="F55" s="40">
        <f t="shared" si="2"/>
        <v>0</v>
      </c>
      <c r="H55" s="53"/>
    </row>
    <row r="56" spans="1:10" ht="13.2" customHeight="1" x14ac:dyDescent="0.2">
      <c r="A56" s="49">
        <v>465</v>
      </c>
      <c r="B56" s="6" t="s">
        <v>70</v>
      </c>
      <c r="C56" s="51"/>
      <c r="D56" s="52"/>
      <c r="E56" s="39"/>
      <c r="F56" s="40">
        <f t="shared" si="2"/>
        <v>0</v>
      </c>
      <c r="H56" s="53"/>
    </row>
    <row r="57" spans="1:10" ht="13.2" customHeight="1" x14ac:dyDescent="0.2">
      <c r="A57" s="49">
        <v>470</v>
      </c>
      <c r="B57" s="6" t="s">
        <v>71</v>
      </c>
      <c r="C57" s="51"/>
      <c r="D57" s="52"/>
      <c r="E57" s="39"/>
      <c r="F57" s="40">
        <f t="shared" si="2"/>
        <v>0</v>
      </c>
      <c r="H57" s="53"/>
    </row>
    <row r="58" spans="1:10" ht="13.2" customHeight="1" x14ac:dyDescent="0.2">
      <c r="A58" s="49">
        <v>481</v>
      </c>
      <c r="B58" s="36" t="s">
        <v>72</v>
      </c>
      <c r="C58" s="51"/>
      <c r="D58" s="52"/>
      <c r="E58" s="39"/>
      <c r="F58" s="40">
        <f t="shared" si="2"/>
        <v>0</v>
      </c>
      <c r="H58" s="53"/>
    </row>
    <row r="59" spans="1:10" ht="13.2" customHeight="1" x14ac:dyDescent="0.2">
      <c r="A59" s="49">
        <v>482</v>
      </c>
      <c r="B59" s="36" t="s">
        <v>73</v>
      </c>
      <c r="C59" s="51"/>
      <c r="D59" s="52"/>
      <c r="E59" s="39"/>
      <c r="F59" s="40">
        <f t="shared" si="2"/>
        <v>0</v>
      </c>
      <c r="H59" s="53"/>
    </row>
    <row r="60" spans="1:10" ht="13.2" customHeight="1" x14ac:dyDescent="0.2">
      <c r="A60" s="49">
        <v>483</v>
      </c>
      <c r="B60" s="36" t="s">
        <v>74</v>
      </c>
      <c r="C60" s="51"/>
      <c r="D60" s="52"/>
      <c r="E60" s="39"/>
      <c r="F60" s="40">
        <f t="shared" si="2"/>
        <v>0</v>
      </c>
      <c r="H60" s="53"/>
      <c r="J60" s="6" t="s">
        <v>75</v>
      </c>
    </row>
    <row r="61" spans="1:10" ht="13.2" customHeight="1" x14ac:dyDescent="0.2">
      <c r="A61" s="49">
        <v>490</v>
      </c>
      <c r="B61" s="36" t="s">
        <v>76</v>
      </c>
      <c r="C61" s="51"/>
      <c r="D61" s="52"/>
      <c r="E61" s="39"/>
      <c r="F61" s="40">
        <f t="shared" si="2"/>
        <v>0</v>
      </c>
      <c r="H61" s="53"/>
    </row>
    <row r="62" spans="1:10" ht="13.2" customHeight="1" x14ac:dyDescent="0.2">
      <c r="A62" s="129">
        <v>491</v>
      </c>
      <c r="B62" s="94" t="s">
        <v>266</v>
      </c>
      <c r="C62" s="130"/>
      <c r="D62" s="52"/>
      <c r="E62" s="132"/>
      <c r="F62" s="133"/>
      <c r="H62" s="72"/>
    </row>
    <row r="63" spans="1:10" ht="13.2" customHeight="1" x14ac:dyDescent="0.2">
      <c r="A63" s="42">
        <v>495</v>
      </c>
      <c r="B63" s="43" t="s">
        <v>77</v>
      </c>
      <c r="C63" s="44"/>
      <c r="D63" s="57"/>
      <c r="E63" s="46"/>
      <c r="F63" s="47">
        <f t="shared" si="2"/>
        <v>0</v>
      </c>
      <c r="H63" s="48"/>
    </row>
    <row r="64" spans="1:10" ht="13.2" customHeight="1" thickBot="1" x14ac:dyDescent="0.3">
      <c r="A64" s="58"/>
      <c r="B64" s="59"/>
      <c r="D64" s="60"/>
      <c r="E64" s="7" t="s">
        <v>12</v>
      </c>
      <c r="F64" s="61"/>
    </row>
    <row r="65" spans="1:10" ht="13.2" customHeight="1" x14ac:dyDescent="0.2">
      <c r="A65" s="30">
        <v>5</v>
      </c>
      <c r="B65" s="62" t="s">
        <v>78</v>
      </c>
      <c r="C65" s="32"/>
      <c r="D65" s="33">
        <f>SUM(D66:D74)</f>
        <v>0</v>
      </c>
      <c r="E65" s="33">
        <f>SUM(E66:E74)</f>
        <v>0</v>
      </c>
      <c r="F65" s="34">
        <f>IF($E$7&gt;0,E65/$E$7,0)</f>
        <v>0</v>
      </c>
    </row>
    <row r="66" spans="1:10" ht="13.2" customHeight="1" x14ac:dyDescent="0.2">
      <c r="A66" s="49">
        <v>510</v>
      </c>
      <c r="B66" s="50" t="s">
        <v>79</v>
      </c>
      <c r="C66" s="51"/>
      <c r="D66" s="52"/>
      <c r="E66" s="39"/>
      <c r="F66" s="40">
        <f t="shared" ref="F66:F74" si="3">IF($E$7&gt;0,E66/$E$7,0)</f>
        <v>0</v>
      </c>
      <c r="H66" s="41"/>
      <c r="J66" s="6" t="s">
        <v>80</v>
      </c>
    </row>
    <row r="67" spans="1:10" ht="13.2" customHeight="1" x14ac:dyDescent="0.2">
      <c r="A67" s="49">
        <v>520</v>
      </c>
      <c r="B67" s="50" t="s">
        <v>81</v>
      </c>
      <c r="C67" s="51"/>
      <c r="D67" s="52"/>
      <c r="E67" s="39"/>
      <c r="F67" s="40">
        <f t="shared" si="3"/>
        <v>0</v>
      </c>
      <c r="H67" s="53"/>
    </row>
    <row r="68" spans="1:10" ht="13.2" customHeight="1" x14ac:dyDescent="0.2">
      <c r="A68" s="49">
        <v>530</v>
      </c>
      <c r="B68" s="50" t="s">
        <v>82</v>
      </c>
      <c r="C68" s="51"/>
      <c r="D68" s="52"/>
      <c r="E68" s="39"/>
      <c r="F68" s="40">
        <f t="shared" si="3"/>
        <v>0</v>
      </c>
      <c r="H68" s="53"/>
      <c r="J68" s="6" t="s">
        <v>83</v>
      </c>
    </row>
    <row r="69" spans="1:10" ht="13.2" customHeight="1" x14ac:dyDescent="0.2">
      <c r="A69" s="49">
        <v>540</v>
      </c>
      <c r="B69" s="50" t="s">
        <v>84</v>
      </c>
      <c r="C69" s="51"/>
      <c r="D69" s="52"/>
      <c r="E69" s="39"/>
      <c r="F69" s="40">
        <f t="shared" si="3"/>
        <v>0</v>
      </c>
      <c r="H69" s="53"/>
    </row>
    <row r="70" spans="1:10" ht="13.2" customHeight="1" x14ac:dyDescent="0.2">
      <c r="A70" s="35">
        <v>550</v>
      </c>
      <c r="B70" s="63" t="s">
        <v>85</v>
      </c>
      <c r="C70" s="64"/>
      <c r="D70" s="65"/>
      <c r="E70" s="66"/>
      <c r="F70" s="67">
        <f t="shared" si="3"/>
        <v>0</v>
      </c>
      <c r="H70" s="68"/>
    </row>
    <row r="71" spans="1:10" ht="13.2" customHeight="1" x14ac:dyDescent="0.2">
      <c r="A71" s="49">
        <v>560</v>
      </c>
      <c r="B71" s="50" t="s">
        <v>86</v>
      </c>
      <c r="C71" s="51"/>
      <c r="D71" s="52"/>
      <c r="E71" s="39"/>
      <c r="F71" s="40">
        <f t="shared" si="3"/>
        <v>0</v>
      </c>
      <c r="H71" s="53"/>
    </row>
    <row r="72" spans="1:10" ht="13.2" customHeight="1" x14ac:dyDescent="0.2">
      <c r="A72" s="49">
        <v>570</v>
      </c>
      <c r="B72" s="50" t="s">
        <v>87</v>
      </c>
      <c r="C72" s="51"/>
      <c r="D72" s="52"/>
      <c r="E72" s="39"/>
      <c r="F72" s="40">
        <f t="shared" si="3"/>
        <v>0</v>
      </c>
      <c r="H72" s="53"/>
    </row>
    <row r="73" spans="1:10" ht="13.2" customHeight="1" x14ac:dyDescent="0.2">
      <c r="A73" s="49">
        <v>580</v>
      </c>
      <c r="B73" s="50" t="s">
        <v>88</v>
      </c>
      <c r="C73" s="51"/>
      <c r="D73" s="52"/>
      <c r="E73" s="39"/>
      <c r="F73" s="40">
        <f t="shared" si="3"/>
        <v>0</v>
      </c>
      <c r="H73" s="53"/>
    </row>
    <row r="74" spans="1:10" ht="13.2" customHeight="1" thickBot="1" x14ac:dyDescent="0.25">
      <c r="A74" s="42">
        <v>590</v>
      </c>
      <c r="B74" s="69" t="s">
        <v>89</v>
      </c>
      <c r="C74" s="44"/>
      <c r="D74" s="45"/>
      <c r="E74" s="46"/>
      <c r="F74" s="47">
        <f t="shared" si="3"/>
        <v>0</v>
      </c>
      <c r="H74" s="48"/>
    </row>
    <row r="75" spans="1:10" ht="13.2" customHeight="1" x14ac:dyDescent="0.2">
      <c r="A75" s="70">
        <v>6</v>
      </c>
      <c r="B75" s="31" t="s">
        <v>90</v>
      </c>
      <c r="C75" s="32"/>
      <c r="D75" s="33">
        <f>SUM(D76:D84)</f>
        <v>0</v>
      </c>
      <c r="E75" s="33">
        <f>SUM(E76:E84)</f>
        <v>0</v>
      </c>
      <c r="F75" s="34">
        <f>IF($E$7&gt;0,E75/$E$7,0)</f>
        <v>0</v>
      </c>
      <c r="J75" s="6" t="s">
        <v>91</v>
      </c>
    </row>
    <row r="76" spans="1:10" ht="13.2" customHeight="1" x14ac:dyDescent="0.2">
      <c r="A76" s="71">
        <v>610</v>
      </c>
      <c r="B76" s="36" t="s">
        <v>92</v>
      </c>
      <c r="C76" s="51"/>
      <c r="D76" s="52"/>
      <c r="E76" s="39"/>
      <c r="F76" s="40">
        <f t="shared" ref="F76:F84" si="4">IF($E$7&gt;0,E76/$E$7,0)</f>
        <v>0</v>
      </c>
      <c r="H76" s="41"/>
      <c r="J76" s="6" t="s">
        <v>93</v>
      </c>
    </row>
    <row r="77" spans="1:10" ht="13.2" customHeight="1" x14ac:dyDescent="0.2">
      <c r="A77" s="71">
        <v>620</v>
      </c>
      <c r="B77" s="36" t="s">
        <v>94</v>
      </c>
      <c r="C77" s="51"/>
      <c r="D77" s="52"/>
      <c r="E77" s="39"/>
      <c r="F77" s="40">
        <f t="shared" si="4"/>
        <v>0</v>
      </c>
      <c r="H77" s="53"/>
    </row>
    <row r="78" spans="1:10" ht="13.2" customHeight="1" x14ac:dyDescent="0.2">
      <c r="A78" s="71">
        <v>630</v>
      </c>
      <c r="B78" s="36" t="s">
        <v>95</v>
      </c>
      <c r="C78" s="51"/>
      <c r="D78" s="52"/>
      <c r="E78" s="39"/>
      <c r="F78" s="40">
        <f t="shared" si="4"/>
        <v>0</v>
      </c>
      <c r="H78" s="53"/>
    </row>
    <row r="79" spans="1:10" ht="13.2" customHeight="1" x14ac:dyDescent="0.2">
      <c r="A79" s="71">
        <v>650</v>
      </c>
      <c r="B79" s="36" t="s">
        <v>96</v>
      </c>
      <c r="C79" s="51"/>
      <c r="D79" s="52"/>
      <c r="E79" s="39"/>
      <c r="F79" s="40">
        <f t="shared" si="4"/>
        <v>0</v>
      </c>
      <c r="H79" s="53"/>
      <c r="J79" s="6" t="s">
        <v>97</v>
      </c>
    </row>
    <row r="80" spans="1:10" ht="13.2" customHeight="1" x14ac:dyDescent="0.2">
      <c r="A80" s="71">
        <v>660</v>
      </c>
      <c r="B80" s="36" t="s">
        <v>98</v>
      </c>
      <c r="C80" s="51"/>
      <c r="D80" s="52"/>
      <c r="E80" s="39"/>
      <c r="F80" s="40">
        <f t="shared" si="4"/>
        <v>0</v>
      </c>
      <c r="H80" s="53"/>
      <c r="J80" s="6" t="s">
        <v>97</v>
      </c>
    </row>
    <row r="81" spans="1:10" ht="13.2" customHeight="1" x14ac:dyDescent="0.2">
      <c r="A81" s="71">
        <v>670</v>
      </c>
      <c r="B81" s="36" t="s">
        <v>99</v>
      </c>
      <c r="C81" s="51"/>
      <c r="D81" s="52"/>
      <c r="E81" s="39"/>
      <c r="F81" s="40">
        <f t="shared" si="4"/>
        <v>0</v>
      </c>
      <c r="H81" s="72"/>
      <c r="J81" s="6" t="s">
        <v>97</v>
      </c>
    </row>
    <row r="82" spans="1:10" ht="13.2" customHeight="1" x14ac:dyDescent="0.2">
      <c r="A82" s="71">
        <v>680</v>
      </c>
      <c r="B82" s="36" t="s">
        <v>100</v>
      </c>
      <c r="C82" s="51"/>
      <c r="D82" s="52"/>
      <c r="E82" s="39"/>
      <c r="F82" s="40">
        <f t="shared" si="4"/>
        <v>0</v>
      </c>
      <c r="H82" s="72"/>
      <c r="J82" s="6" t="s">
        <v>97</v>
      </c>
    </row>
    <row r="83" spans="1:10" ht="13.2" customHeight="1" x14ac:dyDescent="0.2">
      <c r="A83" s="71">
        <v>690</v>
      </c>
      <c r="B83" s="36" t="s">
        <v>101</v>
      </c>
      <c r="C83" s="51"/>
      <c r="D83" s="52"/>
      <c r="E83" s="39"/>
      <c r="F83" s="40">
        <f t="shared" si="4"/>
        <v>0</v>
      </c>
      <c r="H83" s="72"/>
    </row>
    <row r="84" spans="1:10" ht="13.2" customHeight="1" thickBot="1" x14ac:dyDescent="0.25">
      <c r="A84" s="56">
        <v>695</v>
      </c>
      <c r="B84" s="43" t="s">
        <v>102</v>
      </c>
      <c r="C84" s="44"/>
      <c r="D84" s="57"/>
      <c r="E84" s="46"/>
      <c r="F84" s="47">
        <f t="shared" si="4"/>
        <v>0</v>
      </c>
      <c r="H84" s="48"/>
    </row>
    <row r="85" spans="1:10" ht="13.2" customHeight="1" x14ac:dyDescent="0.2">
      <c r="A85" s="30">
        <v>7</v>
      </c>
      <c r="B85" s="62" t="s">
        <v>103</v>
      </c>
      <c r="C85" s="32"/>
      <c r="D85" s="33">
        <f>SUM(D86:D89)</f>
        <v>0</v>
      </c>
      <c r="E85" s="33">
        <f>SUM(E86:E89)</f>
        <v>0</v>
      </c>
      <c r="F85" s="34">
        <f>IF($E$7&gt;0,E85/$E$7,0)</f>
        <v>0</v>
      </c>
      <c r="J85" s="6" t="s">
        <v>104</v>
      </c>
    </row>
    <row r="86" spans="1:10" ht="13.2" customHeight="1" x14ac:dyDescent="0.2">
      <c r="A86" s="49">
        <v>710</v>
      </c>
      <c r="B86" s="50" t="s">
        <v>105</v>
      </c>
      <c r="C86" s="51"/>
      <c r="D86" s="52"/>
      <c r="E86" s="39"/>
      <c r="F86" s="40">
        <f t="shared" ref="F86:F92" si="5">IF($E$7&gt;0,E86/$E$7,0)</f>
        <v>0</v>
      </c>
      <c r="H86" s="41"/>
    </row>
    <row r="87" spans="1:10" ht="13.2" customHeight="1" x14ac:dyDescent="0.2">
      <c r="A87" s="49">
        <v>720</v>
      </c>
      <c r="B87" s="50" t="s">
        <v>106</v>
      </c>
      <c r="C87" s="51"/>
      <c r="D87" s="52"/>
      <c r="E87" s="39"/>
      <c r="F87" s="40">
        <f t="shared" si="5"/>
        <v>0</v>
      </c>
      <c r="H87" s="68"/>
    </row>
    <row r="88" spans="1:10" ht="13.2" customHeight="1" x14ac:dyDescent="0.2">
      <c r="A88" s="49">
        <v>730</v>
      </c>
      <c r="B88" s="50" t="s">
        <v>107</v>
      </c>
      <c r="C88" s="51"/>
      <c r="D88" s="52"/>
      <c r="E88" s="39"/>
      <c r="F88" s="40">
        <f t="shared" si="5"/>
        <v>0</v>
      </c>
      <c r="H88" s="53"/>
    </row>
    <row r="89" spans="1:10" ht="13.2" customHeight="1" x14ac:dyDescent="0.2">
      <c r="A89" s="42">
        <v>740</v>
      </c>
      <c r="B89" s="69" t="s">
        <v>108</v>
      </c>
      <c r="C89" s="44"/>
      <c r="D89" s="45"/>
      <c r="E89" s="46"/>
      <c r="F89" s="47">
        <f t="shared" si="5"/>
        <v>0</v>
      </c>
      <c r="H89" s="48"/>
    </row>
    <row r="90" spans="1:10" ht="13.2" customHeight="1" x14ac:dyDescent="0.2">
      <c r="A90" s="73"/>
      <c r="B90" s="74" t="s">
        <v>109</v>
      </c>
      <c r="C90" s="75" t="s">
        <v>269</v>
      </c>
      <c r="D90" s="76">
        <f>D65+D85+D53+D57+D58</f>
        <v>0</v>
      </c>
      <c r="E90" s="77">
        <f>E65+E85+E53+E57+E58</f>
        <v>0</v>
      </c>
      <c r="F90" s="78">
        <f t="shared" si="5"/>
        <v>0</v>
      </c>
    </row>
    <row r="91" spans="1:10" ht="13.2" customHeight="1" x14ac:dyDescent="0.25">
      <c r="A91" s="73"/>
      <c r="B91" s="74" t="s">
        <v>110</v>
      </c>
      <c r="C91" s="79" t="str">
        <f>"7+251+305+460"</f>
        <v>7+251+305+460</v>
      </c>
      <c r="D91" s="76">
        <f>SUM(D85,D17,D19,D25,D55)</f>
        <v>0</v>
      </c>
      <c r="E91" s="77">
        <f>SUM(E85,E16,E25,E55)</f>
        <v>0</v>
      </c>
      <c r="F91" s="78">
        <f t="shared" si="5"/>
        <v>0</v>
      </c>
      <c r="J91" s="59"/>
    </row>
    <row r="92" spans="1:10" ht="13.2" customHeight="1" thickBot="1" x14ac:dyDescent="0.25">
      <c r="A92" s="80"/>
      <c r="B92" s="81" t="s">
        <v>111</v>
      </c>
      <c r="C92" s="82" t="str">
        <f>"(5)+7+251+305+311+315+316+460"</f>
        <v>(5)+7+251+305+311+315+316+460</v>
      </c>
      <c r="D92" s="83">
        <f>SUM(D17,D19,D91,D30:D31,D55)</f>
        <v>0</v>
      </c>
      <c r="E92" s="84">
        <f>SUM(E16,E25,E28,E30:E31,E55,E65,E85)</f>
        <v>0</v>
      </c>
      <c r="F92" s="85">
        <f t="shared" si="5"/>
        <v>0</v>
      </c>
    </row>
    <row r="93" spans="1:10" ht="13.2" customHeight="1" x14ac:dyDescent="0.2">
      <c r="A93" s="30">
        <v>8</v>
      </c>
      <c r="B93" s="31" t="s">
        <v>112</v>
      </c>
      <c r="C93" s="32"/>
      <c r="D93" s="86">
        <f>SUM(D94:D108)</f>
        <v>0</v>
      </c>
      <c r="E93" s="86">
        <f>SUM(E94:E108)</f>
        <v>0</v>
      </c>
      <c r="F93" s="34">
        <f>IF($E$7&gt;0,E93/$E$7,0)</f>
        <v>0</v>
      </c>
      <c r="J93" s="6" t="s">
        <v>113</v>
      </c>
    </row>
    <row r="94" spans="1:10" ht="13.2" customHeight="1" x14ac:dyDescent="0.2">
      <c r="A94" s="49">
        <v>801</v>
      </c>
      <c r="B94" s="36" t="s">
        <v>114</v>
      </c>
      <c r="C94" s="51"/>
      <c r="D94" s="52"/>
      <c r="E94" s="39"/>
      <c r="F94" s="40">
        <f t="shared" ref="F94:F109" si="6">IF($E$7&gt;0,E94/$E$7,0)</f>
        <v>0</v>
      </c>
      <c r="H94" s="87"/>
    </row>
    <row r="95" spans="1:10" ht="13.2" customHeight="1" x14ac:dyDescent="0.2">
      <c r="A95" s="49">
        <v>802</v>
      </c>
      <c r="B95" s="36" t="s">
        <v>115</v>
      </c>
      <c r="C95" s="51"/>
      <c r="D95" s="52"/>
      <c r="E95" s="39"/>
      <c r="F95" s="40">
        <f t="shared" si="6"/>
        <v>0</v>
      </c>
      <c r="H95" s="72"/>
      <c r="I95" s="88"/>
    </row>
    <row r="96" spans="1:10" ht="13.2" customHeight="1" x14ac:dyDescent="0.2">
      <c r="A96" s="49">
        <v>803</v>
      </c>
      <c r="B96" s="36" t="s">
        <v>116</v>
      </c>
      <c r="C96" s="51"/>
      <c r="D96" s="52"/>
      <c r="E96" s="39"/>
      <c r="F96" s="40">
        <f t="shared" si="6"/>
        <v>0</v>
      </c>
      <c r="H96" s="72"/>
    </row>
    <row r="97" spans="1:10" ht="13.2" customHeight="1" x14ac:dyDescent="0.2">
      <c r="A97" s="49">
        <v>804</v>
      </c>
      <c r="B97" s="36" t="s">
        <v>117</v>
      </c>
      <c r="C97" s="51"/>
      <c r="D97" s="52"/>
      <c r="E97" s="39"/>
      <c r="F97" s="40">
        <f t="shared" si="6"/>
        <v>0</v>
      </c>
      <c r="H97" s="72"/>
    </row>
    <row r="98" spans="1:10" ht="13.2" customHeight="1" x14ac:dyDescent="0.2">
      <c r="A98" s="49">
        <v>805</v>
      </c>
      <c r="B98" s="36" t="s">
        <v>118</v>
      </c>
      <c r="C98" s="51"/>
      <c r="D98" s="52"/>
      <c r="E98" s="39"/>
      <c r="F98" s="40">
        <f t="shared" si="6"/>
        <v>0</v>
      </c>
      <c r="H98" s="72"/>
    </row>
    <row r="99" spans="1:10" ht="13.2" customHeight="1" x14ac:dyDescent="0.2">
      <c r="A99" s="49">
        <v>806</v>
      </c>
      <c r="B99" s="36" t="s">
        <v>119</v>
      </c>
      <c r="C99" s="51"/>
      <c r="D99" s="52"/>
      <c r="E99" s="39"/>
      <c r="F99" s="40">
        <f t="shared" si="6"/>
        <v>0</v>
      </c>
      <c r="H99" s="72"/>
    </row>
    <row r="100" spans="1:10" ht="13.2" customHeight="1" x14ac:dyDescent="0.2">
      <c r="A100" s="49">
        <v>807</v>
      </c>
      <c r="B100" s="50" t="s">
        <v>120</v>
      </c>
      <c r="C100" s="51"/>
      <c r="D100" s="52"/>
      <c r="E100" s="39"/>
      <c r="F100" s="40">
        <f t="shared" si="6"/>
        <v>0</v>
      </c>
      <c r="H100" s="72"/>
    </row>
    <row r="101" spans="1:10" ht="13.2" customHeight="1" x14ac:dyDescent="0.2">
      <c r="A101" s="49">
        <v>820</v>
      </c>
      <c r="B101" s="50" t="s">
        <v>121</v>
      </c>
      <c r="C101" s="51"/>
      <c r="D101" s="52"/>
      <c r="E101" s="39"/>
      <c r="F101" s="40">
        <f t="shared" si="6"/>
        <v>0</v>
      </c>
      <c r="H101" s="72"/>
    </row>
    <row r="102" spans="1:10" ht="13.2" customHeight="1" x14ac:dyDescent="0.2">
      <c r="A102" s="49">
        <v>830</v>
      </c>
      <c r="B102" s="50" t="s">
        <v>122</v>
      </c>
      <c r="C102" s="51"/>
      <c r="D102" s="52"/>
      <c r="E102" s="39"/>
      <c r="F102" s="40">
        <f t="shared" si="6"/>
        <v>0</v>
      </c>
      <c r="H102" s="53"/>
    </row>
    <row r="103" spans="1:10" ht="13.2" customHeight="1" x14ac:dyDescent="0.2">
      <c r="A103" s="49">
        <v>840</v>
      </c>
      <c r="B103" s="50" t="s">
        <v>123</v>
      </c>
      <c r="C103" s="51"/>
      <c r="D103" s="52"/>
      <c r="E103" s="39"/>
      <c r="F103" s="40">
        <f t="shared" si="6"/>
        <v>0</v>
      </c>
      <c r="H103" s="53"/>
      <c r="I103" s="88"/>
    </row>
    <row r="104" spans="1:10" ht="13.2" customHeight="1" x14ac:dyDescent="0.2">
      <c r="A104" s="49">
        <v>850</v>
      </c>
      <c r="B104" s="50" t="s">
        <v>124</v>
      </c>
      <c r="C104" s="51"/>
      <c r="D104" s="52"/>
      <c r="E104" s="39"/>
      <c r="F104" s="40">
        <f t="shared" si="6"/>
        <v>0</v>
      </c>
      <c r="H104" s="53"/>
    </row>
    <row r="105" spans="1:10" ht="13.2" customHeight="1" x14ac:dyDescent="0.2">
      <c r="A105" s="49">
        <v>860</v>
      </c>
      <c r="B105" s="50" t="s">
        <v>125</v>
      </c>
      <c r="C105" s="51"/>
      <c r="D105" s="52"/>
      <c r="E105" s="39"/>
      <c r="F105" s="40">
        <f t="shared" si="6"/>
        <v>0</v>
      </c>
      <c r="H105" s="53"/>
    </row>
    <row r="106" spans="1:10" ht="13.2" customHeight="1" x14ac:dyDescent="0.2">
      <c r="A106" s="49">
        <v>870</v>
      </c>
      <c r="B106" s="50" t="s">
        <v>126</v>
      </c>
      <c r="C106" s="51"/>
      <c r="D106" s="52"/>
      <c r="E106" s="39"/>
      <c r="F106" s="40">
        <f t="shared" si="6"/>
        <v>0</v>
      </c>
      <c r="H106" s="53"/>
    </row>
    <row r="107" spans="1:10" ht="13.2" customHeight="1" x14ac:dyDescent="0.2">
      <c r="A107" s="49">
        <v>880</v>
      </c>
      <c r="B107" s="36" t="s">
        <v>127</v>
      </c>
      <c r="C107" s="51"/>
      <c r="D107" s="52"/>
      <c r="E107" s="39"/>
      <c r="F107" s="40">
        <f t="shared" si="6"/>
        <v>0</v>
      </c>
      <c r="H107" s="53"/>
      <c r="I107" s="89"/>
    </row>
    <row r="108" spans="1:10" ht="13.2" customHeight="1" x14ac:dyDescent="0.2">
      <c r="A108" s="49">
        <v>890</v>
      </c>
      <c r="B108" s="36" t="s">
        <v>128</v>
      </c>
      <c r="C108" s="51"/>
      <c r="D108" s="52"/>
      <c r="E108" s="39"/>
      <c r="F108" s="40">
        <f t="shared" si="6"/>
        <v>0</v>
      </c>
      <c r="G108" s="90"/>
      <c r="H108" s="48"/>
      <c r="I108" s="89"/>
    </row>
    <row r="109" spans="1:10" ht="13.2" customHeight="1" x14ac:dyDescent="0.2">
      <c r="A109" s="73"/>
      <c r="B109" s="79" t="s">
        <v>129</v>
      </c>
      <c r="C109" s="91"/>
      <c r="D109" s="92">
        <f>SUMIF(G9:G108,"=1",D9:D108)</f>
        <v>0</v>
      </c>
      <c r="E109" s="92">
        <f>SUMIF(H9:H108,"=1",E9:E108)</f>
        <v>0</v>
      </c>
      <c r="F109" s="93">
        <f t="shared" si="6"/>
        <v>0</v>
      </c>
      <c r="J109" s="94"/>
    </row>
    <row r="110" spans="1:10" ht="13.2" customHeight="1" x14ac:dyDescent="0.2">
      <c r="A110" s="58"/>
      <c r="F110" s="61"/>
    </row>
    <row r="111" spans="1:10" ht="13.2" customHeight="1" x14ac:dyDescent="0.2">
      <c r="A111" s="58"/>
      <c r="F111" s="61"/>
    </row>
    <row r="112" spans="1:10" ht="13.2" customHeight="1" thickBot="1" x14ac:dyDescent="0.3">
      <c r="A112" s="58"/>
      <c r="B112" s="59" t="s">
        <v>130</v>
      </c>
      <c r="E112" s="7" t="s">
        <v>12</v>
      </c>
      <c r="F112" s="61"/>
    </row>
    <row r="113" spans="1:10" ht="13.2" customHeight="1" thickBot="1" x14ac:dyDescent="0.3">
      <c r="A113" s="95"/>
      <c r="B113" s="26" t="s">
        <v>131</v>
      </c>
      <c r="C113" s="96" t="s">
        <v>132</v>
      </c>
      <c r="D113" s="97">
        <f>SUM(D114:D124)</f>
        <v>0</v>
      </c>
      <c r="E113" s="97">
        <f>SUM(E114:E124)</f>
        <v>0</v>
      </c>
      <c r="F113" s="98">
        <f>IF($E$6&gt;0,E113/$E$6,0)</f>
        <v>0</v>
      </c>
      <c r="J113" s="6" t="s">
        <v>133</v>
      </c>
    </row>
    <row r="114" spans="1:10" ht="13.2" customHeight="1" x14ac:dyDescent="0.2">
      <c r="A114" s="35">
        <v>911</v>
      </c>
      <c r="B114" s="63" t="s">
        <v>134</v>
      </c>
      <c r="C114" s="64"/>
      <c r="D114" s="65"/>
      <c r="E114" s="66"/>
      <c r="F114" s="67">
        <f>IF($E$113&gt;0,E114/$E$113,0)</f>
        <v>0</v>
      </c>
      <c r="H114" s="41"/>
      <c r="J114" s="99" t="s">
        <v>135</v>
      </c>
    </row>
    <row r="115" spans="1:10" ht="13.2" customHeight="1" x14ac:dyDescent="0.2">
      <c r="A115" s="49">
        <v>912</v>
      </c>
      <c r="B115" s="50" t="s">
        <v>136</v>
      </c>
      <c r="C115" s="51"/>
      <c r="D115" s="52"/>
      <c r="E115" s="39"/>
      <c r="F115" s="40">
        <f t="shared" ref="F115:F124" si="7">IF($E$113&gt;0,E115/$E$113,0)</f>
        <v>0</v>
      </c>
      <c r="H115" s="53"/>
      <c r="J115" s="99" t="s">
        <v>137</v>
      </c>
    </row>
    <row r="116" spans="1:10" ht="13.2" customHeight="1" x14ac:dyDescent="0.2">
      <c r="A116" s="49">
        <v>920</v>
      </c>
      <c r="B116" s="50" t="s">
        <v>138</v>
      </c>
      <c r="C116" s="51"/>
      <c r="D116" s="52"/>
      <c r="E116" s="39"/>
      <c r="F116" s="40">
        <f t="shared" si="7"/>
        <v>0</v>
      </c>
      <c r="H116" s="53"/>
      <c r="J116" s="99" t="s">
        <v>139</v>
      </c>
    </row>
    <row r="117" spans="1:10" ht="13.2" customHeight="1" x14ac:dyDescent="0.2">
      <c r="A117" s="49">
        <v>925</v>
      </c>
      <c r="B117" s="50" t="s">
        <v>140</v>
      </c>
      <c r="C117" s="51"/>
      <c r="D117" s="52"/>
      <c r="E117" s="39"/>
      <c r="F117" s="40">
        <f t="shared" si="7"/>
        <v>0</v>
      </c>
      <c r="H117" s="53"/>
      <c r="J117" s="99" t="s">
        <v>141</v>
      </c>
    </row>
    <row r="118" spans="1:10" ht="13.2" customHeight="1" x14ac:dyDescent="0.2">
      <c r="A118" s="49">
        <v>930</v>
      </c>
      <c r="B118" s="50" t="s">
        <v>142</v>
      </c>
      <c r="C118" s="51"/>
      <c r="D118" s="52"/>
      <c r="E118" s="39"/>
      <c r="F118" s="40">
        <f t="shared" si="7"/>
        <v>0</v>
      </c>
      <c r="H118" s="100"/>
      <c r="J118" s="99" t="s">
        <v>143</v>
      </c>
    </row>
    <row r="119" spans="1:10" ht="13.2" customHeight="1" x14ac:dyDescent="0.2">
      <c r="A119" s="49">
        <v>940</v>
      </c>
      <c r="B119" s="50" t="s">
        <v>144</v>
      </c>
      <c r="C119" s="51"/>
      <c r="D119" s="52"/>
      <c r="E119" s="39"/>
      <c r="F119" s="40">
        <f t="shared" si="7"/>
        <v>0</v>
      </c>
      <c r="H119" s="53"/>
      <c r="J119" s="99" t="s">
        <v>145</v>
      </c>
    </row>
    <row r="120" spans="1:10" ht="13.2" customHeight="1" x14ac:dyDescent="0.2">
      <c r="A120" s="49">
        <v>950</v>
      </c>
      <c r="B120" s="50" t="s">
        <v>146</v>
      </c>
      <c r="C120" s="51"/>
      <c r="D120" s="52"/>
      <c r="E120" s="39"/>
      <c r="F120" s="40">
        <f t="shared" si="7"/>
        <v>0</v>
      </c>
      <c r="H120" s="53"/>
      <c r="J120" s="99" t="s">
        <v>147</v>
      </c>
    </row>
    <row r="121" spans="1:10" ht="13.2" customHeight="1" x14ac:dyDescent="0.2">
      <c r="A121" s="49">
        <v>955</v>
      </c>
      <c r="B121" s="50" t="s">
        <v>85</v>
      </c>
      <c r="C121" s="51"/>
      <c r="D121" s="52"/>
      <c r="E121" s="39"/>
      <c r="F121" s="40">
        <f t="shared" si="7"/>
        <v>0</v>
      </c>
      <c r="H121" s="53"/>
      <c r="J121" s="99" t="s">
        <v>148</v>
      </c>
    </row>
    <row r="122" spans="1:10" ht="13.2" customHeight="1" x14ac:dyDescent="0.2">
      <c r="A122" s="49">
        <v>960</v>
      </c>
      <c r="B122" s="50" t="s">
        <v>149</v>
      </c>
      <c r="C122" s="51"/>
      <c r="D122" s="51"/>
      <c r="E122" s="101"/>
      <c r="F122" s="40">
        <f t="shared" si="7"/>
        <v>0</v>
      </c>
      <c r="H122" s="53"/>
    </row>
    <row r="123" spans="1:10" ht="13.2" customHeight="1" x14ac:dyDescent="0.2">
      <c r="A123" s="49">
        <v>970</v>
      </c>
      <c r="B123" s="50" t="s">
        <v>150</v>
      </c>
      <c r="C123" s="51"/>
      <c r="D123" s="52"/>
      <c r="E123" s="39"/>
      <c r="F123" s="40">
        <f t="shared" si="7"/>
        <v>0</v>
      </c>
      <c r="H123" s="53"/>
    </row>
    <row r="124" spans="1:10" ht="13.2" customHeight="1" x14ac:dyDescent="0.2">
      <c r="A124" s="42">
        <v>980</v>
      </c>
      <c r="B124" s="69" t="s">
        <v>112</v>
      </c>
      <c r="C124" s="44"/>
      <c r="D124" s="45"/>
      <c r="E124" s="46"/>
      <c r="F124" s="102">
        <f t="shared" si="7"/>
        <v>0</v>
      </c>
      <c r="H124" s="48"/>
    </row>
    <row r="125" spans="1:10" ht="13.2" customHeight="1" x14ac:dyDescent="0.2">
      <c r="A125" s="73"/>
      <c r="B125" s="79" t="s">
        <v>129</v>
      </c>
      <c r="C125" s="91"/>
      <c r="D125" s="92">
        <f>SUMIF(G114:G124,"=1",D114:D124)</f>
        <v>0</v>
      </c>
      <c r="E125" s="92">
        <f>SUMIF(H114:H124,"=1",E114:E124)</f>
        <v>0</v>
      </c>
      <c r="F125" s="93">
        <f>IF($E$113&gt;0,E125/$E$113,0)</f>
        <v>0</v>
      </c>
    </row>
    <row r="126" spans="1:10" ht="13.2" customHeight="1" thickBot="1" x14ac:dyDescent="0.25">
      <c r="A126" s="58"/>
      <c r="E126" s="103"/>
      <c r="F126" s="104"/>
    </row>
    <row r="127" spans="1:10" ht="13.2" customHeight="1" thickBot="1" x14ac:dyDescent="0.3">
      <c r="A127" s="95"/>
      <c r="B127" s="26" t="s">
        <v>151</v>
      </c>
      <c r="C127" s="105" t="s">
        <v>132</v>
      </c>
      <c r="D127" s="97">
        <f>SUM(D128:D138)</f>
        <v>0</v>
      </c>
      <c r="E127" s="97">
        <f>SUM(E128:E138)</f>
        <v>0</v>
      </c>
      <c r="F127" s="98">
        <f>IF($E$6&gt;0,E127/$E$6,0)</f>
        <v>0</v>
      </c>
    </row>
    <row r="128" spans="1:10" ht="13.2" customHeight="1" x14ac:dyDescent="0.2">
      <c r="A128" s="35">
        <v>911</v>
      </c>
      <c r="B128" s="63" t="s">
        <v>134</v>
      </c>
      <c r="C128" s="64"/>
      <c r="D128" s="65"/>
      <c r="E128" s="66"/>
      <c r="F128" s="67">
        <f>IF($E$127&gt;0,E128/$E$127,0)</f>
        <v>0</v>
      </c>
      <c r="H128" s="41"/>
    </row>
    <row r="129" spans="1:8" ht="13.2" customHeight="1" x14ac:dyDescent="0.2">
      <c r="A129" s="49">
        <v>912</v>
      </c>
      <c r="B129" s="50" t="s">
        <v>136</v>
      </c>
      <c r="C129" s="51"/>
      <c r="D129" s="52"/>
      <c r="E129" s="39"/>
      <c r="F129" s="40">
        <f t="shared" ref="F129:F138" si="8">IF($E$127&gt;0,E129/$E$127,0)</f>
        <v>0</v>
      </c>
      <c r="H129" s="53"/>
    </row>
    <row r="130" spans="1:8" ht="13.2" customHeight="1" x14ac:dyDescent="0.2">
      <c r="A130" s="49">
        <v>920</v>
      </c>
      <c r="B130" s="50" t="s">
        <v>138</v>
      </c>
      <c r="C130" s="51"/>
      <c r="D130" s="52"/>
      <c r="E130" s="39"/>
      <c r="F130" s="40">
        <f t="shared" si="8"/>
        <v>0</v>
      </c>
      <c r="H130" s="53"/>
    </row>
    <row r="131" spans="1:8" ht="13.2" customHeight="1" x14ac:dyDescent="0.2">
      <c r="A131" s="49">
        <v>925</v>
      </c>
      <c r="B131" s="50" t="s">
        <v>140</v>
      </c>
      <c r="C131" s="51"/>
      <c r="D131" s="52"/>
      <c r="E131" s="39"/>
      <c r="F131" s="40">
        <f t="shared" si="8"/>
        <v>0</v>
      </c>
      <c r="H131" s="53"/>
    </row>
    <row r="132" spans="1:8" ht="13.2" customHeight="1" x14ac:dyDescent="0.2">
      <c r="A132" s="49">
        <v>930</v>
      </c>
      <c r="B132" s="50" t="s">
        <v>142</v>
      </c>
      <c r="C132" s="51"/>
      <c r="D132" s="52"/>
      <c r="E132" s="39"/>
      <c r="F132" s="40">
        <f t="shared" si="8"/>
        <v>0</v>
      </c>
      <c r="H132" s="53"/>
    </row>
    <row r="133" spans="1:8" ht="13.2" customHeight="1" x14ac:dyDescent="0.2">
      <c r="A133" s="49">
        <v>940</v>
      </c>
      <c r="B133" s="50" t="s">
        <v>144</v>
      </c>
      <c r="C133" s="51"/>
      <c r="D133" s="52"/>
      <c r="E133" s="39"/>
      <c r="F133" s="40">
        <f t="shared" si="8"/>
        <v>0</v>
      </c>
      <c r="H133" s="53"/>
    </row>
    <row r="134" spans="1:8" ht="13.2" customHeight="1" x14ac:dyDescent="0.2">
      <c r="A134" s="49">
        <v>950</v>
      </c>
      <c r="B134" s="50" t="s">
        <v>146</v>
      </c>
      <c r="C134" s="51"/>
      <c r="D134" s="52"/>
      <c r="E134" s="39"/>
      <c r="F134" s="40">
        <f t="shared" si="8"/>
        <v>0</v>
      </c>
      <c r="H134" s="53"/>
    </row>
    <row r="135" spans="1:8" ht="13.2" customHeight="1" x14ac:dyDescent="0.2">
      <c r="A135" s="49">
        <v>955</v>
      </c>
      <c r="B135" s="50" t="s">
        <v>85</v>
      </c>
      <c r="C135" s="51"/>
      <c r="D135" s="52"/>
      <c r="E135" s="39"/>
      <c r="F135" s="40">
        <f t="shared" si="8"/>
        <v>0</v>
      </c>
      <c r="H135" s="53"/>
    </row>
    <row r="136" spans="1:8" ht="13.2" customHeight="1" x14ac:dyDescent="0.2">
      <c r="A136" s="49">
        <v>960</v>
      </c>
      <c r="B136" s="50" t="s">
        <v>149</v>
      </c>
      <c r="C136" s="51"/>
      <c r="D136" s="51"/>
      <c r="E136" s="101"/>
      <c r="F136" s="40">
        <f t="shared" si="8"/>
        <v>0</v>
      </c>
      <c r="H136" s="53"/>
    </row>
    <row r="137" spans="1:8" ht="13.2" customHeight="1" x14ac:dyDescent="0.2">
      <c r="A137" s="49">
        <v>970</v>
      </c>
      <c r="B137" s="50" t="s">
        <v>150</v>
      </c>
      <c r="C137" s="51"/>
      <c r="D137" s="52"/>
      <c r="E137" s="39"/>
      <c r="F137" s="40">
        <f t="shared" si="8"/>
        <v>0</v>
      </c>
      <c r="H137" s="53"/>
    </row>
    <row r="138" spans="1:8" ht="13.2" customHeight="1" x14ac:dyDescent="0.2">
      <c r="A138" s="42">
        <v>980</v>
      </c>
      <c r="B138" s="69" t="s">
        <v>112</v>
      </c>
      <c r="C138" s="44"/>
      <c r="D138" s="45"/>
      <c r="E138" s="46"/>
      <c r="F138" s="102">
        <f t="shared" si="8"/>
        <v>0</v>
      </c>
      <c r="H138" s="48"/>
    </row>
    <row r="139" spans="1:8" ht="13.2" customHeight="1" x14ac:dyDescent="0.2">
      <c r="A139" s="73"/>
      <c r="B139" s="79" t="s">
        <v>129</v>
      </c>
      <c r="C139" s="91"/>
      <c r="D139" s="92">
        <f>SUMIF(G128:G138,"=1",D128:D138)</f>
        <v>0</v>
      </c>
      <c r="E139" s="92">
        <f>SUMIF(H128:H138,"=1",E128:E138)</f>
        <v>0</v>
      </c>
      <c r="F139" s="93">
        <f>IF($E$127&gt;0,E139/$E$127,0)</f>
        <v>0</v>
      </c>
    </row>
    <row r="140" spans="1:8" ht="13.2" customHeight="1" thickBot="1" x14ac:dyDescent="0.25">
      <c r="A140" s="58"/>
      <c r="E140" s="106"/>
      <c r="F140" s="107"/>
    </row>
    <row r="141" spans="1:8" ht="13.2" customHeight="1" thickBot="1" x14ac:dyDescent="0.3">
      <c r="A141" s="95"/>
      <c r="B141" s="26" t="s">
        <v>152</v>
      </c>
      <c r="C141" s="105" t="s">
        <v>132</v>
      </c>
      <c r="D141" s="97">
        <f>SUM(D142:D152)</f>
        <v>0</v>
      </c>
      <c r="E141" s="97">
        <f>SUM(E142:E152)</f>
        <v>0</v>
      </c>
      <c r="F141" s="98">
        <f>IF($E$6&gt;0,E141/$E$6,0)</f>
        <v>0</v>
      </c>
    </row>
    <row r="142" spans="1:8" ht="13.2" customHeight="1" x14ac:dyDescent="0.2">
      <c r="A142" s="35">
        <v>911</v>
      </c>
      <c r="B142" s="63" t="s">
        <v>134</v>
      </c>
      <c r="C142" s="64"/>
      <c r="D142" s="65"/>
      <c r="E142" s="66"/>
      <c r="F142" s="67">
        <f>IF($E$141&gt;0,E142/$E$141,0)</f>
        <v>0</v>
      </c>
      <c r="H142" s="41"/>
    </row>
    <row r="143" spans="1:8" ht="13.2" customHeight="1" x14ac:dyDescent="0.2">
      <c r="A143" s="49">
        <v>912</v>
      </c>
      <c r="B143" s="50" t="s">
        <v>136</v>
      </c>
      <c r="C143" s="51"/>
      <c r="D143" s="52"/>
      <c r="E143" s="39"/>
      <c r="F143" s="40">
        <f t="shared" ref="F143:F152" si="9">IF($E$141&gt;0,E143/$E$141,0)</f>
        <v>0</v>
      </c>
      <c r="H143" s="53"/>
    </row>
    <row r="144" spans="1:8" ht="13.2" customHeight="1" x14ac:dyDescent="0.2">
      <c r="A144" s="49">
        <v>920</v>
      </c>
      <c r="B144" s="50" t="s">
        <v>138</v>
      </c>
      <c r="C144" s="51"/>
      <c r="D144" s="52"/>
      <c r="E144" s="39"/>
      <c r="F144" s="40">
        <f t="shared" si="9"/>
        <v>0</v>
      </c>
      <c r="H144" s="53"/>
    </row>
    <row r="145" spans="1:8" ht="13.2" customHeight="1" x14ac:dyDescent="0.2">
      <c r="A145" s="49">
        <v>925</v>
      </c>
      <c r="B145" s="50" t="s">
        <v>140</v>
      </c>
      <c r="C145" s="51"/>
      <c r="D145" s="52"/>
      <c r="E145" s="39"/>
      <c r="F145" s="40">
        <f t="shared" si="9"/>
        <v>0</v>
      </c>
      <c r="H145" s="53"/>
    </row>
    <row r="146" spans="1:8" ht="13.2" customHeight="1" x14ac:dyDescent="0.2">
      <c r="A146" s="49">
        <v>930</v>
      </c>
      <c r="B146" s="50" t="s">
        <v>142</v>
      </c>
      <c r="C146" s="51"/>
      <c r="D146" s="52"/>
      <c r="E146" s="39"/>
      <c r="F146" s="40">
        <f t="shared" si="9"/>
        <v>0</v>
      </c>
      <c r="H146" s="53"/>
    </row>
    <row r="147" spans="1:8" ht="13.2" customHeight="1" x14ac:dyDescent="0.2">
      <c r="A147" s="49">
        <v>940</v>
      </c>
      <c r="B147" s="50" t="s">
        <v>144</v>
      </c>
      <c r="C147" s="51"/>
      <c r="D147" s="52"/>
      <c r="E147" s="39"/>
      <c r="F147" s="40">
        <f t="shared" si="9"/>
        <v>0</v>
      </c>
      <c r="H147" s="53"/>
    </row>
    <row r="148" spans="1:8" ht="13.2" customHeight="1" x14ac:dyDescent="0.2">
      <c r="A148" s="49">
        <v>950</v>
      </c>
      <c r="B148" s="50" t="s">
        <v>146</v>
      </c>
      <c r="C148" s="51"/>
      <c r="D148" s="52"/>
      <c r="E148" s="39"/>
      <c r="F148" s="40">
        <f t="shared" si="9"/>
        <v>0</v>
      </c>
      <c r="H148" s="53"/>
    </row>
    <row r="149" spans="1:8" ht="13.2" customHeight="1" x14ac:dyDescent="0.2">
      <c r="A149" s="49">
        <v>955</v>
      </c>
      <c r="B149" s="50" t="s">
        <v>85</v>
      </c>
      <c r="C149" s="51"/>
      <c r="D149" s="52"/>
      <c r="E149" s="39"/>
      <c r="F149" s="40">
        <f t="shared" si="9"/>
        <v>0</v>
      </c>
      <c r="H149" s="53"/>
    </row>
    <row r="150" spans="1:8" ht="13.2" customHeight="1" x14ac:dyDescent="0.2">
      <c r="A150" s="49">
        <v>960</v>
      </c>
      <c r="B150" s="50" t="s">
        <v>149</v>
      </c>
      <c r="C150" s="51"/>
      <c r="D150" s="51"/>
      <c r="E150" s="101"/>
      <c r="F150" s="40">
        <f t="shared" si="9"/>
        <v>0</v>
      </c>
      <c r="H150" s="53"/>
    </row>
    <row r="151" spans="1:8" ht="13.2" customHeight="1" x14ac:dyDescent="0.2">
      <c r="A151" s="49">
        <v>970</v>
      </c>
      <c r="B151" s="50" t="s">
        <v>150</v>
      </c>
      <c r="C151" s="51"/>
      <c r="D151" s="52"/>
      <c r="E151" s="39"/>
      <c r="F151" s="40">
        <f t="shared" si="9"/>
        <v>0</v>
      </c>
      <c r="H151" s="53"/>
    </row>
    <row r="152" spans="1:8" ht="13.2" customHeight="1" x14ac:dyDescent="0.2">
      <c r="A152" s="42">
        <v>980</v>
      </c>
      <c r="B152" s="69" t="s">
        <v>112</v>
      </c>
      <c r="C152" s="44"/>
      <c r="D152" s="45"/>
      <c r="E152" s="46"/>
      <c r="F152" s="102">
        <f t="shared" si="9"/>
        <v>0</v>
      </c>
      <c r="H152" s="48"/>
    </row>
    <row r="153" spans="1:8" ht="13.2" customHeight="1" x14ac:dyDescent="0.2">
      <c r="A153" s="73"/>
      <c r="B153" s="79" t="s">
        <v>129</v>
      </c>
      <c r="C153" s="91"/>
      <c r="D153" s="92">
        <f>SUMIF(G142:G152,"=1",D142:D152)</f>
        <v>0</v>
      </c>
      <c r="E153" s="92">
        <f>SUMIF(H142:H152,"=1",E142:E152)</f>
        <v>0</v>
      </c>
      <c r="F153" s="93">
        <f>IF($E$141&gt;0,E153/$E$141,0)</f>
        <v>0</v>
      </c>
    </row>
  </sheetData>
  <sheetProtection formatCells="0" formatColumns="0" formatRows="0" insertColumns="0" insertRows="0"/>
  <mergeCells count="1">
    <mergeCell ref="D3:F4"/>
  </mergeCells>
  <pageMargins left="0.98425196850393704" right="0.43307086614173229" top="0.39370078740157483" bottom="0.39370078740157483" header="0.51181102362204722" footer="0.31496062992125984"/>
  <pageSetup paperSize="9" scale="99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3AD9-CD08-487D-AF2B-F266A33F15BB}">
  <sheetPr>
    <pageSetUpPr fitToPage="1"/>
  </sheetPr>
  <dimension ref="A1:P152"/>
  <sheetViews>
    <sheetView tabSelected="1" showRuler="0" topLeftCell="A71" zoomScaleNormal="100" zoomScalePageLayoutView="98" workbookViewId="0">
      <selection activeCell="O95" sqref="O95"/>
    </sheetView>
  </sheetViews>
  <sheetFormatPr baseColWidth="10" defaultColWidth="10.19921875" defaultRowHeight="13.2" customHeight="1" x14ac:dyDescent="0.2"/>
  <cols>
    <col min="1" max="1" width="5.19921875" style="6" customWidth="1"/>
    <col min="2" max="2" width="34.09765625" style="6" customWidth="1"/>
    <col min="3" max="3" width="13.69921875" style="6" customWidth="1"/>
    <col min="4" max="5" width="8.69921875" style="6" customWidth="1"/>
    <col min="6" max="6" width="4.69921875" style="108" customWidth="1"/>
    <col min="7" max="7" width="1.69921875" style="6" customWidth="1"/>
    <col min="8" max="8" width="4.19921875" style="29" customWidth="1"/>
    <col min="9" max="12" width="10.19921875" style="6"/>
    <col min="13" max="13" width="10.69921875" style="6" customWidth="1"/>
    <col min="14" max="16384" width="10.19921875" style="6"/>
  </cols>
  <sheetData>
    <row r="1" spans="1:13" ht="14.25" customHeight="1" x14ac:dyDescent="0.2">
      <c r="A1" s="1" t="s">
        <v>153</v>
      </c>
      <c r="B1" s="2"/>
      <c r="C1" s="3"/>
      <c r="D1" s="3"/>
      <c r="E1" s="3"/>
      <c r="F1" s="4"/>
      <c r="G1" s="3"/>
      <c r="H1" s="5"/>
      <c r="J1" s="6" t="s">
        <v>154</v>
      </c>
    </row>
    <row r="2" spans="1:13" ht="13.2" customHeight="1" x14ac:dyDescent="0.2">
      <c r="A2" s="7" t="s">
        <v>155</v>
      </c>
      <c r="B2" s="8" t="s">
        <v>156</v>
      </c>
      <c r="C2" s="7" t="s">
        <v>157</v>
      </c>
      <c r="D2" s="9">
        <v>45292</v>
      </c>
      <c r="E2" s="10"/>
      <c r="F2" s="11"/>
      <c r="G2" s="3"/>
      <c r="H2" s="5"/>
      <c r="J2" s="6" t="s">
        <v>158</v>
      </c>
    </row>
    <row r="3" spans="1:13" ht="13.2" customHeight="1" x14ac:dyDescent="0.2">
      <c r="A3" s="7" t="s">
        <v>6</v>
      </c>
      <c r="B3" s="12"/>
      <c r="C3" s="7" t="s">
        <v>159</v>
      </c>
      <c r="D3" s="138"/>
      <c r="E3" s="139"/>
      <c r="F3" s="140"/>
      <c r="G3" s="3"/>
      <c r="H3" s="5"/>
      <c r="J3" s="6" t="s">
        <v>160</v>
      </c>
    </row>
    <row r="4" spans="1:13" ht="13.2" customHeight="1" x14ac:dyDescent="0.2">
      <c r="A4" s="7" t="s">
        <v>9</v>
      </c>
      <c r="B4" s="12" t="s">
        <v>161</v>
      </c>
      <c r="C4" s="7"/>
      <c r="D4" s="141"/>
      <c r="E4" s="142"/>
      <c r="F4" s="143"/>
      <c r="G4" s="3"/>
      <c r="H4" s="5"/>
    </row>
    <row r="5" spans="1:13" ht="31.5" customHeight="1" thickBot="1" x14ac:dyDescent="0.25">
      <c r="A5" s="7"/>
      <c r="B5" s="13"/>
      <c r="C5" s="7"/>
      <c r="D5" s="109" t="s">
        <v>162</v>
      </c>
      <c r="E5" s="15" t="s">
        <v>12</v>
      </c>
      <c r="F5" s="16"/>
      <c r="G5" s="3"/>
      <c r="H5" s="5"/>
    </row>
    <row r="6" spans="1:13" ht="13.2" customHeight="1" thickBot="1" x14ac:dyDescent="0.3">
      <c r="A6" s="17"/>
      <c r="B6" s="18" t="s">
        <v>163</v>
      </c>
      <c r="C6" s="19"/>
      <c r="D6" s="20">
        <f>D7+D112+D126+D140</f>
        <v>0</v>
      </c>
      <c r="E6" s="20">
        <f>E7+E112+E126+E140</f>
        <v>0</v>
      </c>
      <c r="F6" s="21">
        <f>IF($E$6&gt;0,E6/$E$6,0)</f>
        <v>0</v>
      </c>
      <c r="H6" s="22" t="s">
        <v>164</v>
      </c>
      <c r="J6" s="23" t="s">
        <v>165</v>
      </c>
      <c r="K6" s="24"/>
      <c r="L6" s="24"/>
      <c r="M6" s="24"/>
    </row>
    <row r="7" spans="1:13" ht="13.2" customHeight="1" thickBot="1" x14ac:dyDescent="0.3">
      <c r="A7" s="25"/>
      <c r="B7" s="18" t="s">
        <v>166</v>
      </c>
      <c r="C7" s="26"/>
      <c r="D7" s="27">
        <f>SUM(D8,D11,D22,D48,D65,D75,D85,D93)</f>
        <v>0</v>
      </c>
      <c r="E7" s="27">
        <f>SUM(E8,E11,E22,E48,E65,E75,E85,E93)</f>
        <v>0</v>
      </c>
      <c r="F7" s="28">
        <f>IF($E$6&gt;0,E7/$E$6,0)</f>
        <v>0</v>
      </c>
      <c r="J7" s="24" t="s">
        <v>167</v>
      </c>
      <c r="K7" s="24"/>
      <c r="L7" s="24"/>
      <c r="M7" s="24"/>
    </row>
    <row r="8" spans="1:13" ht="13.2" customHeight="1" x14ac:dyDescent="0.2">
      <c r="A8" s="30">
        <v>1</v>
      </c>
      <c r="B8" s="31" t="s">
        <v>18</v>
      </c>
      <c r="C8" s="32"/>
      <c r="D8" s="33">
        <f>SUM(D9:D10)</f>
        <v>0</v>
      </c>
      <c r="E8" s="33">
        <f>SUM(E9:E10)</f>
        <v>0</v>
      </c>
      <c r="F8" s="34">
        <f t="shared" ref="F8:F36" si="0">IF($E$7&gt;0,E8/$E$7,0)</f>
        <v>0</v>
      </c>
      <c r="J8" s="24" t="s">
        <v>168</v>
      </c>
      <c r="K8" s="24"/>
      <c r="L8" s="24"/>
      <c r="M8" s="24"/>
    </row>
    <row r="9" spans="1:13" ht="13.2" customHeight="1" x14ac:dyDescent="0.2">
      <c r="A9" s="35">
        <v>110</v>
      </c>
      <c r="B9" s="36" t="s">
        <v>169</v>
      </c>
      <c r="C9" s="37"/>
      <c r="D9" s="38"/>
      <c r="E9" s="39"/>
      <c r="F9" s="40">
        <f t="shared" si="0"/>
        <v>0</v>
      </c>
      <c r="H9" s="41"/>
      <c r="J9" s="24" t="s">
        <v>170</v>
      </c>
      <c r="K9" s="24"/>
      <c r="L9" s="24"/>
      <c r="M9" s="24"/>
    </row>
    <row r="10" spans="1:13" ht="13.2" customHeight="1" thickBot="1" x14ac:dyDescent="0.25">
      <c r="A10" s="42">
        <v>120</v>
      </c>
      <c r="B10" s="43" t="s">
        <v>171</v>
      </c>
      <c r="C10" s="44"/>
      <c r="D10" s="45"/>
      <c r="E10" s="46"/>
      <c r="F10" s="47">
        <f t="shared" si="0"/>
        <v>0</v>
      </c>
      <c r="H10" s="48"/>
      <c r="J10" s="24" t="s">
        <v>172</v>
      </c>
      <c r="K10" s="24"/>
      <c r="L10" s="24"/>
      <c r="M10" s="24"/>
    </row>
    <row r="11" spans="1:13" ht="13.2" customHeight="1" x14ac:dyDescent="0.2">
      <c r="A11" s="30">
        <v>2</v>
      </c>
      <c r="B11" s="31" t="s">
        <v>173</v>
      </c>
      <c r="C11" s="32"/>
      <c r="D11" s="33">
        <f>SUM(D12:D21)</f>
        <v>0</v>
      </c>
      <c r="E11" s="33">
        <f>SUM(E12:E21)</f>
        <v>0</v>
      </c>
      <c r="F11" s="34">
        <f t="shared" si="0"/>
        <v>0</v>
      </c>
    </row>
    <row r="12" spans="1:13" ht="13.2" customHeight="1" x14ac:dyDescent="0.2">
      <c r="A12" s="49">
        <v>202</v>
      </c>
      <c r="B12" s="50" t="s">
        <v>174</v>
      </c>
      <c r="C12" s="51"/>
      <c r="D12" s="52"/>
      <c r="E12" s="39"/>
      <c r="F12" s="40">
        <f t="shared" si="0"/>
        <v>0</v>
      </c>
      <c r="H12" s="53"/>
    </row>
    <row r="13" spans="1:13" ht="13.2" customHeight="1" x14ac:dyDescent="0.2">
      <c r="A13" s="49">
        <v>203</v>
      </c>
      <c r="B13" s="50" t="s">
        <v>175</v>
      </c>
      <c r="C13" s="51"/>
      <c r="D13" s="52"/>
      <c r="E13" s="39"/>
      <c r="F13" s="40">
        <f t="shared" si="0"/>
        <v>0</v>
      </c>
      <c r="H13" s="53"/>
    </row>
    <row r="14" spans="1:13" ht="13.2" customHeight="1" x14ac:dyDescent="0.2">
      <c r="A14" s="49">
        <v>210</v>
      </c>
      <c r="B14" s="50" t="s">
        <v>176</v>
      </c>
      <c r="C14" s="51"/>
      <c r="D14" s="52"/>
      <c r="E14" s="39"/>
      <c r="F14" s="40">
        <f t="shared" si="0"/>
        <v>0</v>
      </c>
      <c r="H14" s="53"/>
    </row>
    <row r="15" spans="1:13" ht="13.2" customHeight="1" x14ac:dyDescent="0.2">
      <c r="A15" s="49">
        <v>220</v>
      </c>
      <c r="B15" s="50" t="s">
        <v>177</v>
      </c>
      <c r="C15" s="51"/>
      <c r="D15" s="52"/>
      <c r="E15" s="39"/>
      <c r="F15" s="40">
        <f t="shared" si="0"/>
        <v>0</v>
      </c>
      <c r="H15" s="53"/>
    </row>
    <row r="16" spans="1:13" ht="13.2" customHeight="1" x14ac:dyDescent="0.25">
      <c r="A16" s="49">
        <v>251</v>
      </c>
      <c r="B16" s="50" t="s">
        <v>178</v>
      </c>
      <c r="C16" s="51"/>
      <c r="D16" s="52"/>
      <c r="E16" s="39"/>
      <c r="F16" s="40">
        <f t="shared" si="0"/>
        <v>0</v>
      </c>
      <c r="H16" s="53"/>
      <c r="J16" s="6" t="s">
        <v>179</v>
      </c>
    </row>
    <row r="17" spans="1:10" ht="13.2" customHeight="1" x14ac:dyDescent="0.25">
      <c r="A17" s="49">
        <v>252</v>
      </c>
      <c r="B17" s="50" t="s">
        <v>180</v>
      </c>
      <c r="C17" s="51"/>
      <c r="D17" s="52"/>
      <c r="E17" s="39"/>
      <c r="F17" s="40">
        <f t="shared" si="0"/>
        <v>0</v>
      </c>
      <c r="H17" s="53"/>
      <c r="J17" s="6" t="s">
        <v>179</v>
      </c>
    </row>
    <row r="18" spans="1:10" ht="13.2" customHeight="1" x14ac:dyDescent="0.25">
      <c r="A18" s="49">
        <v>253</v>
      </c>
      <c r="B18" s="50" t="s">
        <v>181</v>
      </c>
      <c r="C18" s="51"/>
      <c r="D18" s="52"/>
      <c r="E18" s="39"/>
      <c r="F18" s="40">
        <f t="shared" si="0"/>
        <v>0</v>
      </c>
      <c r="H18" s="53"/>
      <c r="J18" s="6" t="s">
        <v>179</v>
      </c>
    </row>
    <row r="19" spans="1:10" ht="13.2" customHeight="1" x14ac:dyDescent="0.25">
      <c r="A19" s="49">
        <v>254</v>
      </c>
      <c r="B19" s="50" t="s">
        <v>182</v>
      </c>
      <c r="C19" s="51"/>
      <c r="D19" s="52"/>
      <c r="E19" s="39"/>
      <c r="F19" s="40">
        <f t="shared" si="0"/>
        <v>0</v>
      </c>
      <c r="H19" s="53"/>
      <c r="J19" s="6" t="s">
        <v>179</v>
      </c>
    </row>
    <row r="20" spans="1:10" ht="13.2" customHeight="1" x14ac:dyDescent="0.2">
      <c r="A20" s="49">
        <v>255</v>
      </c>
      <c r="B20" s="50" t="s">
        <v>183</v>
      </c>
      <c r="C20" s="51"/>
      <c r="D20" s="52"/>
      <c r="E20" s="39"/>
      <c r="F20" s="40">
        <f t="shared" si="0"/>
        <v>0</v>
      </c>
      <c r="H20" s="53"/>
    </row>
    <row r="21" spans="1:10" ht="13.2" customHeight="1" thickBot="1" x14ac:dyDescent="0.25">
      <c r="A21" s="42">
        <v>260</v>
      </c>
      <c r="B21" s="43" t="s">
        <v>184</v>
      </c>
      <c r="C21" s="44"/>
      <c r="D21" s="45"/>
      <c r="E21" s="46"/>
      <c r="F21" s="47">
        <f t="shared" si="0"/>
        <v>0</v>
      </c>
      <c r="H21" s="48"/>
    </row>
    <row r="22" spans="1:10" ht="13.2" customHeight="1" x14ac:dyDescent="0.2">
      <c r="A22" s="30">
        <v>3</v>
      </c>
      <c r="B22" s="31" t="s">
        <v>185</v>
      </c>
      <c r="C22" s="32"/>
      <c r="D22" s="33">
        <f>SUM(D23:D47)</f>
        <v>0</v>
      </c>
      <c r="E22" s="33">
        <f>SUM(E23:E47)</f>
        <v>0</v>
      </c>
      <c r="F22" s="34">
        <f t="shared" si="0"/>
        <v>0</v>
      </c>
    </row>
    <row r="23" spans="1:10" ht="13.2" customHeight="1" x14ac:dyDescent="0.2">
      <c r="A23" s="49">
        <v>301</v>
      </c>
      <c r="B23" s="36" t="s">
        <v>37</v>
      </c>
      <c r="C23" s="51"/>
      <c r="D23" s="52"/>
      <c r="E23" s="39"/>
      <c r="F23" s="55">
        <f t="shared" si="0"/>
        <v>0</v>
      </c>
      <c r="H23" s="41"/>
    </row>
    <row r="24" spans="1:10" ht="13.2" customHeight="1" x14ac:dyDescent="0.2">
      <c r="A24" s="49">
        <v>302</v>
      </c>
      <c r="B24" s="36" t="s">
        <v>38</v>
      </c>
      <c r="C24" s="51"/>
      <c r="D24" s="52"/>
      <c r="E24" s="39"/>
      <c r="F24" s="55">
        <f t="shared" si="0"/>
        <v>0</v>
      </c>
      <c r="H24" s="53"/>
    </row>
    <row r="25" spans="1:10" ht="13.2" customHeight="1" x14ac:dyDescent="0.2">
      <c r="A25" s="49">
        <v>305</v>
      </c>
      <c r="B25" s="36" t="s">
        <v>39</v>
      </c>
      <c r="C25" s="51"/>
      <c r="D25" s="52"/>
      <c r="E25" s="39"/>
      <c r="F25" s="55">
        <f t="shared" si="0"/>
        <v>0</v>
      </c>
      <c r="H25" s="53"/>
    </row>
    <row r="26" spans="1:10" ht="13.2" customHeight="1" x14ac:dyDescent="0.2">
      <c r="A26" s="49">
        <v>306</v>
      </c>
      <c r="B26" s="36" t="s">
        <v>40</v>
      </c>
      <c r="C26" s="51"/>
      <c r="D26" s="52"/>
      <c r="E26" s="39"/>
      <c r="F26" s="55">
        <f t="shared" si="0"/>
        <v>0</v>
      </c>
      <c r="H26" s="53"/>
    </row>
    <row r="27" spans="1:10" ht="13.2" customHeight="1" x14ac:dyDescent="0.2">
      <c r="A27" s="49">
        <v>307</v>
      </c>
      <c r="B27" s="36" t="s">
        <v>41</v>
      </c>
      <c r="C27" s="51"/>
      <c r="D27" s="52"/>
      <c r="E27" s="39"/>
      <c r="F27" s="55">
        <f t="shared" si="0"/>
        <v>0</v>
      </c>
      <c r="H27" s="53"/>
    </row>
    <row r="28" spans="1:10" ht="13.2" customHeight="1" x14ac:dyDescent="0.2">
      <c r="A28" s="49">
        <v>311</v>
      </c>
      <c r="B28" s="36" t="s">
        <v>42</v>
      </c>
      <c r="C28" s="51"/>
      <c r="D28" s="52"/>
      <c r="E28" s="39"/>
      <c r="F28" s="40">
        <f t="shared" si="0"/>
        <v>0</v>
      </c>
      <c r="H28" s="53"/>
    </row>
    <row r="29" spans="1:10" ht="13.2" customHeight="1" x14ac:dyDescent="0.2">
      <c r="A29" s="49">
        <v>312</v>
      </c>
      <c r="B29" s="36" t="s">
        <v>43</v>
      </c>
      <c r="C29" s="51"/>
      <c r="D29" s="52"/>
      <c r="E29" s="39"/>
      <c r="F29" s="55">
        <f t="shared" si="0"/>
        <v>0</v>
      </c>
      <c r="H29" s="53"/>
    </row>
    <row r="30" spans="1:10" ht="13.2" customHeight="1" x14ac:dyDescent="0.2">
      <c r="A30" s="49">
        <v>315</v>
      </c>
      <c r="B30" s="36" t="s">
        <v>186</v>
      </c>
      <c r="C30" s="51"/>
      <c r="D30" s="52"/>
      <c r="E30" s="39"/>
      <c r="F30" s="55">
        <f t="shared" si="0"/>
        <v>0</v>
      </c>
      <c r="H30" s="53"/>
    </row>
    <row r="31" spans="1:10" ht="13.2" customHeight="1" x14ac:dyDescent="0.2">
      <c r="A31" s="49">
        <v>316</v>
      </c>
      <c r="B31" s="36" t="s">
        <v>45</v>
      </c>
      <c r="C31" s="51"/>
      <c r="D31" s="52"/>
      <c r="E31" s="39"/>
      <c r="F31" s="55">
        <f t="shared" si="0"/>
        <v>0</v>
      </c>
      <c r="H31" s="53"/>
    </row>
    <row r="32" spans="1:10" ht="13.2" customHeight="1" x14ac:dyDescent="0.2">
      <c r="A32" s="49">
        <v>317</v>
      </c>
      <c r="B32" s="36" t="s">
        <v>46</v>
      </c>
      <c r="C32" s="51"/>
      <c r="D32" s="52"/>
      <c r="E32" s="39"/>
      <c r="F32" s="55">
        <f t="shared" si="0"/>
        <v>0</v>
      </c>
      <c r="H32" s="53"/>
    </row>
    <row r="33" spans="1:8" ht="13.2" customHeight="1" x14ac:dyDescent="0.2">
      <c r="A33" s="49">
        <v>318</v>
      </c>
      <c r="B33" s="36" t="s">
        <v>47</v>
      </c>
      <c r="C33" s="51"/>
      <c r="D33" s="52"/>
      <c r="E33" s="39"/>
      <c r="F33" s="40">
        <f t="shared" si="0"/>
        <v>0</v>
      </c>
      <c r="H33" s="53"/>
    </row>
    <row r="34" spans="1:8" ht="13.2" customHeight="1" x14ac:dyDescent="0.2">
      <c r="A34" s="49">
        <v>319</v>
      </c>
      <c r="B34" s="36" t="s">
        <v>48</v>
      </c>
      <c r="C34" s="51"/>
      <c r="D34" s="52"/>
      <c r="E34" s="39"/>
      <c r="F34" s="40">
        <f t="shared" si="0"/>
        <v>0</v>
      </c>
      <c r="H34" s="53"/>
    </row>
    <row r="35" spans="1:8" ht="13.2" customHeight="1" x14ac:dyDescent="0.2">
      <c r="A35" s="49">
        <v>321</v>
      </c>
      <c r="B35" s="36" t="s">
        <v>49</v>
      </c>
      <c r="C35" s="51"/>
      <c r="D35" s="52"/>
      <c r="E35" s="39"/>
      <c r="F35" s="55">
        <f t="shared" si="0"/>
        <v>0</v>
      </c>
      <c r="H35" s="53"/>
    </row>
    <row r="36" spans="1:8" ht="13.2" customHeight="1" x14ac:dyDescent="0.2">
      <c r="A36" s="49">
        <v>322</v>
      </c>
      <c r="B36" s="36" t="s">
        <v>50</v>
      </c>
      <c r="C36" s="51"/>
      <c r="D36" s="52"/>
      <c r="E36" s="39"/>
      <c r="F36" s="55">
        <f t="shared" si="0"/>
        <v>0</v>
      </c>
      <c r="H36" s="53"/>
    </row>
    <row r="37" spans="1:8" ht="13.2" customHeight="1" x14ac:dyDescent="0.2">
      <c r="A37" s="49">
        <v>323</v>
      </c>
      <c r="B37" s="36" t="s">
        <v>51</v>
      </c>
      <c r="C37" s="51"/>
      <c r="D37" s="52"/>
      <c r="E37" s="39"/>
      <c r="F37" s="40">
        <f>IF($E$7&gt;0,E37/$E$7,0)</f>
        <v>0</v>
      </c>
      <c r="H37" s="53"/>
    </row>
    <row r="38" spans="1:8" ht="13.2" customHeight="1" x14ac:dyDescent="0.2">
      <c r="A38" s="49">
        <v>331</v>
      </c>
      <c r="B38" s="36" t="s">
        <v>187</v>
      </c>
      <c r="C38" s="51"/>
      <c r="D38" s="52"/>
      <c r="E38" s="39"/>
      <c r="F38" s="55">
        <f t="shared" ref="F38:F63" si="1">IF($E$7&gt;0,E38/$E$7,0)</f>
        <v>0</v>
      </c>
      <c r="H38" s="53"/>
    </row>
    <row r="39" spans="1:8" ht="13.2" customHeight="1" x14ac:dyDescent="0.2">
      <c r="A39" s="49">
        <v>332</v>
      </c>
      <c r="B39" s="36" t="s">
        <v>188</v>
      </c>
      <c r="C39" s="51"/>
      <c r="D39" s="52"/>
      <c r="E39" s="39"/>
      <c r="F39" s="55">
        <f t="shared" si="1"/>
        <v>0</v>
      </c>
      <c r="H39" s="53"/>
    </row>
    <row r="40" spans="1:8" ht="13.2" customHeight="1" x14ac:dyDescent="0.2">
      <c r="A40" s="49">
        <v>341</v>
      </c>
      <c r="B40" s="36" t="s">
        <v>54</v>
      </c>
      <c r="C40" s="51"/>
      <c r="D40" s="52"/>
      <c r="E40" s="39"/>
      <c r="F40" s="55">
        <f t="shared" si="1"/>
        <v>0</v>
      </c>
      <c r="H40" s="53"/>
    </row>
    <row r="41" spans="1:8" ht="13.2" customHeight="1" x14ac:dyDescent="0.2">
      <c r="A41" s="49">
        <v>342</v>
      </c>
      <c r="B41" s="36" t="s">
        <v>55</v>
      </c>
      <c r="C41" s="51"/>
      <c r="D41" s="52"/>
      <c r="E41" s="39"/>
      <c r="F41" s="55">
        <f t="shared" si="1"/>
        <v>0</v>
      </c>
      <c r="H41" s="53"/>
    </row>
    <row r="42" spans="1:8" ht="13.2" customHeight="1" x14ac:dyDescent="0.2">
      <c r="A42" s="49">
        <v>350</v>
      </c>
      <c r="B42" s="36" t="s">
        <v>56</v>
      </c>
      <c r="C42" s="51"/>
      <c r="D42" s="52"/>
      <c r="E42" s="39"/>
      <c r="F42" s="55">
        <f t="shared" si="1"/>
        <v>0</v>
      </c>
      <c r="H42" s="53"/>
    </row>
    <row r="43" spans="1:8" ht="13.2" customHeight="1" x14ac:dyDescent="0.2">
      <c r="A43" s="49">
        <v>360</v>
      </c>
      <c r="B43" s="36" t="s">
        <v>57</v>
      </c>
      <c r="C43" s="51"/>
      <c r="D43" s="52"/>
      <c r="E43" s="39"/>
      <c r="F43" s="55">
        <f t="shared" si="1"/>
        <v>0</v>
      </c>
      <c r="H43" s="53"/>
    </row>
    <row r="44" spans="1:8" ht="13.2" customHeight="1" x14ac:dyDescent="0.2">
      <c r="A44" s="49">
        <v>370</v>
      </c>
      <c r="B44" s="36" t="s">
        <v>58</v>
      </c>
      <c r="C44" s="51"/>
      <c r="D44" s="52"/>
      <c r="E44" s="39"/>
      <c r="F44" s="55">
        <f t="shared" si="1"/>
        <v>0</v>
      </c>
      <c r="H44" s="53"/>
    </row>
    <row r="45" spans="1:8" ht="13.2" customHeight="1" x14ac:dyDescent="0.2">
      <c r="A45" s="49">
        <v>375</v>
      </c>
      <c r="B45" s="36" t="s">
        <v>59</v>
      </c>
      <c r="C45" s="51"/>
      <c r="D45" s="52"/>
      <c r="E45" s="39"/>
      <c r="F45" s="40">
        <f t="shared" si="1"/>
        <v>0</v>
      </c>
      <c r="H45" s="53"/>
    </row>
    <row r="46" spans="1:8" ht="13.2" customHeight="1" x14ac:dyDescent="0.2">
      <c r="A46" s="49">
        <v>380</v>
      </c>
      <c r="B46" s="36" t="s">
        <v>189</v>
      </c>
      <c r="C46" s="51"/>
      <c r="D46" s="52"/>
      <c r="E46" s="39"/>
      <c r="F46" s="55">
        <f t="shared" si="1"/>
        <v>0</v>
      </c>
      <c r="H46" s="53"/>
    </row>
    <row r="47" spans="1:8" ht="13.2" customHeight="1" thickBot="1" x14ac:dyDescent="0.25">
      <c r="A47" s="56">
        <v>390</v>
      </c>
      <c r="B47" s="43" t="s">
        <v>190</v>
      </c>
      <c r="C47" s="44"/>
      <c r="D47" s="45"/>
      <c r="E47" s="46"/>
      <c r="F47" s="102">
        <f t="shared" si="1"/>
        <v>0</v>
      </c>
      <c r="H47" s="48"/>
    </row>
    <row r="48" spans="1:8" ht="13.2" customHeight="1" x14ac:dyDescent="0.2">
      <c r="A48" s="30">
        <v>4</v>
      </c>
      <c r="B48" s="31" t="s">
        <v>191</v>
      </c>
      <c r="C48" s="32"/>
      <c r="D48" s="33">
        <f>SUM(D49:D63)</f>
        <v>0</v>
      </c>
      <c r="E48" s="33">
        <f>SUM(E49:E63)</f>
        <v>0</v>
      </c>
      <c r="F48" s="34">
        <f t="shared" si="1"/>
        <v>0</v>
      </c>
    </row>
    <row r="49" spans="1:10" ht="13.2" customHeight="1" x14ac:dyDescent="0.2">
      <c r="A49" s="49">
        <v>410</v>
      </c>
      <c r="B49" s="36" t="s">
        <v>192</v>
      </c>
      <c r="C49" s="51"/>
      <c r="D49" s="52"/>
      <c r="E49" s="39"/>
      <c r="F49" s="40">
        <f t="shared" si="1"/>
        <v>0</v>
      </c>
      <c r="H49" s="41"/>
    </row>
    <row r="50" spans="1:10" ht="13.2" customHeight="1" x14ac:dyDescent="0.2">
      <c r="A50" s="49">
        <v>415</v>
      </c>
      <c r="B50" s="36" t="s">
        <v>193</v>
      </c>
      <c r="C50" s="51"/>
      <c r="D50" s="52"/>
      <c r="E50" s="39"/>
      <c r="F50" s="40">
        <f t="shared" si="1"/>
        <v>0</v>
      </c>
      <c r="H50" s="68"/>
    </row>
    <row r="51" spans="1:10" ht="13.2" customHeight="1" x14ac:dyDescent="0.2">
      <c r="A51" s="49">
        <v>420</v>
      </c>
      <c r="B51" s="50" t="s">
        <v>194</v>
      </c>
      <c r="C51" s="51"/>
      <c r="D51" s="52"/>
      <c r="E51" s="39"/>
      <c r="F51" s="40">
        <f t="shared" si="1"/>
        <v>0</v>
      </c>
      <c r="H51" s="53"/>
    </row>
    <row r="52" spans="1:10" ht="13.2" customHeight="1" x14ac:dyDescent="0.2">
      <c r="A52" s="49">
        <v>430</v>
      </c>
      <c r="B52" s="50" t="s">
        <v>195</v>
      </c>
      <c r="C52" s="51"/>
      <c r="D52" s="52"/>
      <c r="E52" s="39"/>
      <c r="F52" s="40">
        <f t="shared" si="1"/>
        <v>0</v>
      </c>
      <c r="H52" s="53"/>
    </row>
    <row r="53" spans="1:10" ht="13.2" customHeight="1" x14ac:dyDescent="0.2">
      <c r="A53" s="49">
        <v>440</v>
      </c>
      <c r="B53" s="50" t="s">
        <v>196</v>
      </c>
      <c r="C53" s="51"/>
      <c r="D53" s="52"/>
      <c r="E53" s="39"/>
      <c r="F53" s="40">
        <f t="shared" si="1"/>
        <v>0</v>
      </c>
      <c r="H53" s="53"/>
    </row>
    <row r="54" spans="1:10" ht="13.2" customHeight="1" x14ac:dyDescent="0.2">
      <c r="A54" s="49">
        <v>450</v>
      </c>
      <c r="B54" s="50" t="s">
        <v>197</v>
      </c>
      <c r="C54" s="51"/>
      <c r="D54" s="52"/>
      <c r="E54" s="39"/>
      <c r="F54" s="40">
        <f t="shared" si="1"/>
        <v>0</v>
      </c>
      <c r="H54" s="53"/>
    </row>
    <row r="55" spans="1:10" ht="13.2" customHeight="1" x14ac:dyDescent="0.2">
      <c r="A55" s="49">
        <v>460</v>
      </c>
      <c r="B55" s="50" t="s">
        <v>69</v>
      </c>
      <c r="C55" s="51"/>
      <c r="D55" s="52"/>
      <c r="E55" s="39"/>
      <c r="F55" s="40">
        <f t="shared" si="1"/>
        <v>0</v>
      </c>
      <c r="H55" s="53"/>
    </row>
    <row r="56" spans="1:10" ht="13.2" customHeight="1" x14ac:dyDescent="0.2">
      <c r="A56" s="49">
        <v>465</v>
      </c>
      <c r="B56" s="50" t="s">
        <v>198</v>
      </c>
      <c r="C56" s="51"/>
      <c r="D56" s="52"/>
      <c r="E56" s="39"/>
      <c r="F56" s="40">
        <f t="shared" si="1"/>
        <v>0</v>
      </c>
      <c r="H56" s="53"/>
    </row>
    <row r="57" spans="1:10" ht="13.2" customHeight="1" x14ac:dyDescent="0.2">
      <c r="A57" s="49">
        <v>470</v>
      </c>
      <c r="B57" s="6" t="s">
        <v>199</v>
      </c>
      <c r="C57" s="51"/>
      <c r="D57" s="52"/>
      <c r="E57" s="39"/>
      <c r="F57" s="40">
        <f t="shared" si="1"/>
        <v>0</v>
      </c>
      <c r="H57" s="53"/>
    </row>
    <row r="58" spans="1:10" ht="13.2" customHeight="1" x14ac:dyDescent="0.2">
      <c r="A58" s="49">
        <v>481</v>
      </c>
      <c r="B58" s="36" t="s">
        <v>200</v>
      </c>
      <c r="C58" s="51"/>
      <c r="D58" s="52"/>
      <c r="E58" s="39"/>
      <c r="F58" s="40">
        <f t="shared" si="1"/>
        <v>0</v>
      </c>
      <c r="H58" s="53"/>
    </row>
    <row r="59" spans="1:10" ht="13.2" customHeight="1" x14ac:dyDescent="0.2">
      <c r="A59" s="49">
        <v>482</v>
      </c>
      <c r="B59" s="36" t="s">
        <v>201</v>
      </c>
      <c r="C59" s="51"/>
      <c r="D59" s="52"/>
      <c r="E59" s="39"/>
      <c r="F59" s="40">
        <f t="shared" si="1"/>
        <v>0</v>
      </c>
      <c r="H59" s="53"/>
    </row>
    <row r="60" spans="1:10" ht="13.2" customHeight="1" x14ac:dyDescent="0.2">
      <c r="A60" s="49">
        <v>483</v>
      </c>
      <c r="B60" s="36" t="s">
        <v>202</v>
      </c>
      <c r="C60" s="51"/>
      <c r="D60" s="52"/>
      <c r="E60" s="39"/>
      <c r="F60" s="40">
        <f t="shared" si="1"/>
        <v>0</v>
      </c>
      <c r="H60" s="53"/>
      <c r="J60" s="6" t="s">
        <v>203</v>
      </c>
    </row>
    <row r="61" spans="1:10" ht="13.2" customHeight="1" x14ac:dyDescent="0.2">
      <c r="A61" s="49">
        <v>490</v>
      </c>
      <c r="B61" s="36" t="s">
        <v>204</v>
      </c>
      <c r="C61" s="51"/>
      <c r="D61" s="52"/>
      <c r="E61" s="39"/>
      <c r="F61" s="40">
        <f t="shared" si="1"/>
        <v>0</v>
      </c>
      <c r="H61" s="53"/>
    </row>
    <row r="62" spans="1:10" ht="13.2" customHeight="1" x14ac:dyDescent="0.2">
      <c r="A62" s="71">
        <v>491</v>
      </c>
      <c r="B62" s="134" t="s">
        <v>267</v>
      </c>
      <c r="C62" s="135"/>
      <c r="D62" s="131"/>
      <c r="E62" s="136"/>
      <c r="F62" s="137"/>
      <c r="H62" s="100"/>
    </row>
    <row r="63" spans="1:10" ht="13.2" customHeight="1" x14ac:dyDescent="0.2">
      <c r="A63" s="56">
        <v>495</v>
      </c>
      <c r="B63" s="110" t="s">
        <v>205</v>
      </c>
      <c r="C63" s="111"/>
      <c r="D63" s="57"/>
      <c r="E63" s="112"/>
      <c r="F63" s="113">
        <f t="shared" si="1"/>
        <v>0</v>
      </c>
      <c r="H63" s="114"/>
    </row>
    <row r="64" spans="1:10" ht="13.2" customHeight="1" thickBot="1" x14ac:dyDescent="0.25">
      <c r="A64" s="58"/>
      <c r="E64" s="7" t="s">
        <v>12</v>
      </c>
      <c r="F64" s="107"/>
    </row>
    <row r="65" spans="1:10" ht="13.2" customHeight="1" x14ac:dyDescent="0.2">
      <c r="A65" s="30">
        <v>5</v>
      </c>
      <c r="B65" s="62" t="s">
        <v>206</v>
      </c>
      <c r="C65" s="32"/>
      <c r="D65" s="33">
        <f>SUM(D66:D74)</f>
        <v>0</v>
      </c>
      <c r="E65" s="33">
        <f>SUM(E66:E74)</f>
        <v>0</v>
      </c>
      <c r="F65" s="34">
        <f t="shared" ref="F65:F109" si="2">IF($E$7&gt;0,E65/$E$7,0)</f>
        <v>0</v>
      </c>
      <c r="J65" s="115"/>
    </row>
    <row r="66" spans="1:10" ht="13.2" customHeight="1" x14ac:dyDescent="0.2">
      <c r="A66" s="49">
        <v>510</v>
      </c>
      <c r="B66" s="50" t="s">
        <v>207</v>
      </c>
      <c r="C66" s="51"/>
      <c r="D66" s="52"/>
      <c r="E66" s="39"/>
      <c r="F66" s="55">
        <f t="shared" si="2"/>
        <v>0</v>
      </c>
      <c r="H66" s="41"/>
      <c r="J66" s="6" t="s">
        <v>208</v>
      </c>
    </row>
    <row r="67" spans="1:10" ht="13.2" customHeight="1" x14ac:dyDescent="0.2">
      <c r="A67" s="49">
        <v>520</v>
      </c>
      <c r="B67" s="50" t="s">
        <v>81</v>
      </c>
      <c r="C67" s="51"/>
      <c r="D67" s="52"/>
      <c r="E67" s="39"/>
      <c r="F67" s="55">
        <f t="shared" si="2"/>
        <v>0</v>
      </c>
      <c r="H67" s="53"/>
    </row>
    <row r="68" spans="1:10" ht="13.2" customHeight="1" x14ac:dyDescent="0.2">
      <c r="A68" s="49">
        <v>530</v>
      </c>
      <c r="B68" s="50" t="s">
        <v>82</v>
      </c>
      <c r="C68" s="51"/>
      <c r="D68" s="52"/>
      <c r="E68" s="39"/>
      <c r="F68" s="55">
        <f t="shared" si="2"/>
        <v>0</v>
      </c>
      <c r="H68" s="53"/>
      <c r="J68" s="6" t="s">
        <v>209</v>
      </c>
    </row>
    <row r="69" spans="1:10" ht="13.2" customHeight="1" x14ac:dyDescent="0.2">
      <c r="A69" s="49">
        <v>540</v>
      </c>
      <c r="B69" s="50" t="s">
        <v>210</v>
      </c>
      <c r="C69" s="51"/>
      <c r="D69" s="52"/>
      <c r="E69" s="39"/>
      <c r="F69" s="55">
        <f t="shared" si="2"/>
        <v>0</v>
      </c>
      <c r="H69" s="53"/>
    </row>
    <row r="70" spans="1:10" ht="13.2" customHeight="1" x14ac:dyDescent="0.2">
      <c r="A70" s="35">
        <v>550</v>
      </c>
      <c r="B70" s="63" t="s">
        <v>211</v>
      </c>
      <c r="C70" s="64"/>
      <c r="D70" s="65"/>
      <c r="E70" s="66"/>
      <c r="F70" s="116">
        <f t="shared" si="2"/>
        <v>0</v>
      </c>
      <c r="H70" s="68"/>
    </row>
    <row r="71" spans="1:10" ht="13.2" customHeight="1" x14ac:dyDescent="0.2">
      <c r="A71" s="49">
        <v>560</v>
      </c>
      <c r="B71" s="50" t="s">
        <v>212</v>
      </c>
      <c r="C71" s="51"/>
      <c r="D71" s="52"/>
      <c r="E71" s="39"/>
      <c r="F71" s="55">
        <f t="shared" si="2"/>
        <v>0</v>
      </c>
      <c r="H71" s="53"/>
    </row>
    <row r="72" spans="1:10" ht="13.2" customHeight="1" x14ac:dyDescent="0.2">
      <c r="A72" s="49">
        <v>570</v>
      </c>
      <c r="B72" s="50" t="s">
        <v>87</v>
      </c>
      <c r="C72" s="51"/>
      <c r="D72" s="52"/>
      <c r="E72" s="39"/>
      <c r="F72" s="55">
        <f t="shared" si="2"/>
        <v>0</v>
      </c>
      <c r="H72" s="53"/>
    </row>
    <row r="73" spans="1:10" ht="13.2" customHeight="1" x14ac:dyDescent="0.2">
      <c r="A73" s="49">
        <v>580</v>
      </c>
      <c r="B73" s="50" t="s">
        <v>88</v>
      </c>
      <c r="C73" s="51"/>
      <c r="D73" s="52"/>
      <c r="E73" s="39"/>
      <c r="F73" s="55">
        <f t="shared" si="2"/>
        <v>0</v>
      </c>
      <c r="H73" s="53"/>
    </row>
    <row r="74" spans="1:10" ht="13.2" customHeight="1" thickBot="1" x14ac:dyDescent="0.25">
      <c r="A74" s="42">
        <v>590</v>
      </c>
      <c r="B74" s="69" t="s">
        <v>213</v>
      </c>
      <c r="C74" s="44"/>
      <c r="D74" s="45"/>
      <c r="E74" s="46"/>
      <c r="F74" s="102">
        <f t="shared" si="2"/>
        <v>0</v>
      </c>
      <c r="H74" s="48"/>
    </row>
    <row r="75" spans="1:10" ht="13.2" customHeight="1" x14ac:dyDescent="0.2">
      <c r="A75" s="70">
        <v>6</v>
      </c>
      <c r="B75" s="31" t="s">
        <v>214</v>
      </c>
      <c r="C75" s="32"/>
      <c r="D75" s="33">
        <f>SUM(D76:D84)</f>
        <v>0</v>
      </c>
      <c r="E75" s="33">
        <f>SUM(E76:E84)</f>
        <v>0</v>
      </c>
      <c r="F75" s="34">
        <f t="shared" si="2"/>
        <v>0</v>
      </c>
      <c r="J75" s="115" t="s">
        <v>215</v>
      </c>
    </row>
    <row r="76" spans="1:10" ht="13.2" customHeight="1" x14ac:dyDescent="0.2">
      <c r="A76" s="71">
        <v>610</v>
      </c>
      <c r="B76" s="36" t="s">
        <v>216</v>
      </c>
      <c r="C76" s="51"/>
      <c r="D76" s="52"/>
      <c r="E76" s="39"/>
      <c r="F76" s="40">
        <f t="shared" si="2"/>
        <v>0</v>
      </c>
      <c r="H76" s="41"/>
      <c r="J76" s="115" t="s">
        <v>217</v>
      </c>
    </row>
    <row r="77" spans="1:10" ht="13.2" customHeight="1" x14ac:dyDescent="0.2">
      <c r="A77" s="71">
        <v>620</v>
      </c>
      <c r="B77" s="36" t="s">
        <v>218</v>
      </c>
      <c r="C77" s="51"/>
      <c r="D77" s="52"/>
      <c r="E77" s="39"/>
      <c r="F77" s="40">
        <f t="shared" si="2"/>
        <v>0</v>
      </c>
      <c r="H77" s="53"/>
    </row>
    <row r="78" spans="1:10" ht="13.2" customHeight="1" x14ac:dyDescent="0.2">
      <c r="A78" s="71">
        <v>630</v>
      </c>
      <c r="B78" s="36" t="s">
        <v>219</v>
      </c>
      <c r="C78" s="51"/>
      <c r="D78" s="52"/>
      <c r="E78" s="39"/>
      <c r="F78" s="40">
        <f t="shared" si="2"/>
        <v>0</v>
      </c>
      <c r="H78" s="53"/>
    </row>
    <row r="79" spans="1:10" ht="13.2" customHeight="1" x14ac:dyDescent="0.2">
      <c r="A79" s="71">
        <v>650</v>
      </c>
      <c r="B79" s="36" t="s">
        <v>220</v>
      </c>
      <c r="C79" s="51"/>
      <c r="D79" s="52"/>
      <c r="E79" s="39"/>
      <c r="F79" s="40">
        <f t="shared" si="2"/>
        <v>0</v>
      </c>
      <c r="H79" s="53"/>
      <c r="J79" s="6" t="s">
        <v>221</v>
      </c>
    </row>
    <row r="80" spans="1:10" ht="13.2" customHeight="1" x14ac:dyDescent="0.2">
      <c r="A80" s="71">
        <v>660</v>
      </c>
      <c r="B80" s="36" t="s">
        <v>222</v>
      </c>
      <c r="C80" s="51"/>
      <c r="D80" s="52"/>
      <c r="E80" s="39"/>
      <c r="F80" s="40">
        <f t="shared" si="2"/>
        <v>0</v>
      </c>
      <c r="H80" s="53"/>
      <c r="J80" s="6" t="s">
        <v>221</v>
      </c>
    </row>
    <row r="81" spans="1:16" ht="13.2" customHeight="1" x14ac:dyDescent="0.2">
      <c r="A81" s="71">
        <v>670</v>
      </c>
      <c r="B81" s="36" t="s">
        <v>223</v>
      </c>
      <c r="C81" s="51"/>
      <c r="D81" s="52"/>
      <c r="E81" s="39"/>
      <c r="F81" s="40">
        <f t="shared" si="2"/>
        <v>0</v>
      </c>
      <c r="H81" s="72"/>
      <c r="J81" s="6" t="s">
        <v>221</v>
      </c>
    </row>
    <row r="82" spans="1:16" ht="13.2" customHeight="1" x14ac:dyDescent="0.2">
      <c r="A82" s="71">
        <v>680</v>
      </c>
      <c r="B82" s="36" t="s">
        <v>224</v>
      </c>
      <c r="C82" s="51"/>
      <c r="D82" s="52"/>
      <c r="E82" s="39"/>
      <c r="F82" s="40">
        <f t="shared" si="2"/>
        <v>0</v>
      </c>
      <c r="H82" s="72"/>
      <c r="J82" s="6" t="s">
        <v>221</v>
      </c>
    </row>
    <row r="83" spans="1:16" ht="13.2" customHeight="1" x14ac:dyDescent="0.2">
      <c r="A83" s="35">
        <v>690</v>
      </c>
      <c r="B83" s="36" t="s">
        <v>225</v>
      </c>
      <c r="C83" s="51"/>
      <c r="D83" s="52"/>
      <c r="E83" s="39"/>
      <c r="F83" s="40">
        <f t="shared" si="2"/>
        <v>0</v>
      </c>
      <c r="H83" s="53"/>
    </row>
    <row r="84" spans="1:16" ht="13.2" customHeight="1" thickBot="1" x14ac:dyDescent="0.25">
      <c r="A84" s="56">
        <v>695</v>
      </c>
      <c r="B84" s="110" t="s">
        <v>226</v>
      </c>
      <c r="C84" s="111"/>
      <c r="D84" s="57"/>
      <c r="E84" s="112"/>
      <c r="F84" s="113">
        <f t="shared" si="2"/>
        <v>0</v>
      </c>
      <c r="H84" s="114"/>
    </row>
    <row r="85" spans="1:16" ht="13.2" customHeight="1" x14ac:dyDescent="0.2">
      <c r="A85" s="30">
        <v>7</v>
      </c>
      <c r="B85" s="62" t="s">
        <v>227</v>
      </c>
      <c r="C85" s="32"/>
      <c r="D85" s="33">
        <f>SUM(D86:D89)</f>
        <v>0</v>
      </c>
      <c r="E85" s="33">
        <f>SUM(E86:E89)</f>
        <v>0</v>
      </c>
      <c r="F85" s="34">
        <f t="shared" si="2"/>
        <v>0</v>
      </c>
      <c r="J85" s="115" t="s">
        <v>228</v>
      </c>
    </row>
    <row r="86" spans="1:16" ht="13.2" customHeight="1" x14ac:dyDescent="0.2">
      <c r="A86" s="49">
        <v>710</v>
      </c>
      <c r="B86" s="36" t="s">
        <v>229</v>
      </c>
      <c r="C86" s="51"/>
      <c r="D86" s="52"/>
      <c r="E86" s="39"/>
      <c r="F86" s="55">
        <f t="shared" si="2"/>
        <v>0</v>
      </c>
      <c r="H86" s="41"/>
    </row>
    <row r="87" spans="1:16" ht="13.2" customHeight="1" x14ac:dyDescent="0.2">
      <c r="A87" s="49">
        <v>720</v>
      </c>
      <c r="B87" s="36" t="s">
        <v>230</v>
      </c>
      <c r="C87" s="51"/>
      <c r="D87" s="52"/>
      <c r="E87" s="39"/>
      <c r="F87" s="55">
        <f t="shared" si="2"/>
        <v>0</v>
      </c>
      <c r="H87" s="68"/>
    </row>
    <row r="88" spans="1:16" ht="13.2" customHeight="1" x14ac:dyDescent="0.2">
      <c r="A88" s="49">
        <v>730</v>
      </c>
      <c r="B88" s="36" t="s">
        <v>231</v>
      </c>
      <c r="C88" s="51"/>
      <c r="D88" s="52"/>
      <c r="E88" s="39"/>
      <c r="F88" s="55">
        <f t="shared" si="2"/>
        <v>0</v>
      </c>
      <c r="H88" s="53"/>
    </row>
    <row r="89" spans="1:16" ht="13.2" customHeight="1" x14ac:dyDescent="0.25">
      <c r="A89" s="42">
        <v>740</v>
      </c>
      <c r="B89" s="69" t="s">
        <v>232</v>
      </c>
      <c r="C89" s="44"/>
      <c r="D89" s="45"/>
      <c r="E89" s="46"/>
      <c r="F89" s="102">
        <f t="shared" si="2"/>
        <v>0</v>
      </c>
      <c r="H89" s="48"/>
      <c r="J89" s="59"/>
    </row>
    <row r="90" spans="1:16" ht="13.2" customHeight="1" x14ac:dyDescent="0.2">
      <c r="A90" s="73"/>
      <c r="B90" s="74" t="s">
        <v>233</v>
      </c>
      <c r="C90" s="117" t="s">
        <v>269</v>
      </c>
      <c r="D90" s="92">
        <f>D65+D85+D53+D57+D58</f>
        <v>0</v>
      </c>
      <c r="E90" s="92">
        <f>E65+E85+E53+E57+E58</f>
        <v>0</v>
      </c>
      <c r="F90" s="93">
        <f t="shared" si="2"/>
        <v>0</v>
      </c>
    </row>
    <row r="91" spans="1:16" ht="13.2" customHeight="1" x14ac:dyDescent="0.25">
      <c r="A91" s="73"/>
      <c r="B91" s="79" t="s">
        <v>234</v>
      </c>
      <c r="C91" s="91" t="s">
        <v>268</v>
      </c>
      <c r="D91" s="92">
        <f>SUM(D85,D16,D19,D25,D55)</f>
        <v>0</v>
      </c>
      <c r="E91" s="92">
        <f>SUM(E85,E16,E25,E55)</f>
        <v>0</v>
      </c>
      <c r="F91" s="93">
        <f t="shared" si="2"/>
        <v>0</v>
      </c>
      <c r="P91" s="59"/>
    </row>
    <row r="92" spans="1:16" ht="13.2" customHeight="1" thickBot="1" x14ac:dyDescent="0.25">
      <c r="A92" s="80"/>
      <c r="B92" s="82" t="s">
        <v>235</v>
      </c>
      <c r="C92" s="118" t="str">
        <f>"(5)+7+251+305+311+315+316+460"</f>
        <v>(5)+7+251+305+311+315+316+460</v>
      </c>
      <c r="D92" s="119">
        <f>SUM(D16,D19,D91,D30:D31,D55)</f>
        <v>0</v>
      </c>
      <c r="E92" s="119">
        <f>SUM(E16,E25,E28,E30:E31,E55,E65,E85)</f>
        <v>0</v>
      </c>
      <c r="F92" s="120">
        <f t="shared" si="2"/>
        <v>0</v>
      </c>
    </row>
    <row r="93" spans="1:16" ht="13.2" customHeight="1" x14ac:dyDescent="0.2">
      <c r="A93" s="30">
        <v>8</v>
      </c>
      <c r="B93" s="31" t="s">
        <v>236</v>
      </c>
      <c r="C93" s="32"/>
      <c r="D93" s="33">
        <f>SUM(D94:D108)</f>
        <v>0</v>
      </c>
      <c r="E93" s="33">
        <f>SUM(E94:E108)</f>
        <v>0</v>
      </c>
      <c r="F93" s="34">
        <f t="shared" si="2"/>
        <v>0</v>
      </c>
      <c r="J93" s="115" t="s">
        <v>237</v>
      </c>
    </row>
    <row r="94" spans="1:16" ht="13.2" customHeight="1" x14ac:dyDescent="0.2">
      <c r="A94" s="49">
        <v>801</v>
      </c>
      <c r="B94" s="36" t="s">
        <v>114</v>
      </c>
      <c r="C94" s="51"/>
      <c r="D94" s="52"/>
      <c r="E94" s="39"/>
      <c r="F94" s="40">
        <f t="shared" si="2"/>
        <v>0</v>
      </c>
      <c r="H94" s="87"/>
    </row>
    <row r="95" spans="1:16" ht="13.2" customHeight="1" x14ac:dyDescent="0.2">
      <c r="A95" s="49">
        <v>802</v>
      </c>
      <c r="B95" s="36" t="s">
        <v>115</v>
      </c>
      <c r="C95" s="51"/>
      <c r="D95" s="52"/>
      <c r="E95" s="39"/>
      <c r="F95" s="40">
        <f t="shared" si="2"/>
        <v>0</v>
      </c>
      <c r="H95" s="72"/>
    </row>
    <row r="96" spans="1:16" ht="13.2" customHeight="1" x14ac:dyDescent="0.2">
      <c r="A96" s="49">
        <v>803</v>
      </c>
      <c r="B96" s="36" t="s">
        <v>116</v>
      </c>
      <c r="C96" s="51"/>
      <c r="D96" s="52"/>
      <c r="E96" s="39"/>
      <c r="F96" s="40">
        <f t="shared" si="2"/>
        <v>0</v>
      </c>
      <c r="H96" s="72"/>
    </row>
    <row r="97" spans="1:10" ht="13.2" customHeight="1" x14ac:dyDescent="0.2">
      <c r="A97" s="49">
        <v>804</v>
      </c>
      <c r="B97" s="36" t="s">
        <v>238</v>
      </c>
      <c r="C97" s="51"/>
      <c r="D97" s="52"/>
      <c r="E97" s="39"/>
      <c r="F97" s="40">
        <f t="shared" si="2"/>
        <v>0</v>
      </c>
      <c r="H97" s="72"/>
    </row>
    <row r="98" spans="1:10" ht="13.2" customHeight="1" x14ac:dyDescent="0.2">
      <c r="A98" s="49">
        <v>805</v>
      </c>
      <c r="B98" s="36" t="s">
        <v>239</v>
      </c>
      <c r="C98" s="51"/>
      <c r="D98" s="52"/>
      <c r="E98" s="39"/>
      <c r="F98" s="40">
        <f t="shared" si="2"/>
        <v>0</v>
      </c>
      <c r="H98" s="72"/>
    </row>
    <row r="99" spans="1:10" ht="13.2" customHeight="1" x14ac:dyDescent="0.2">
      <c r="A99" s="49">
        <v>806</v>
      </c>
      <c r="B99" s="36" t="s">
        <v>240</v>
      </c>
      <c r="C99" s="51"/>
      <c r="D99" s="52"/>
      <c r="E99" s="39"/>
      <c r="F99" s="40">
        <f t="shared" si="2"/>
        <v>0</v>
      </c>
      <c r="H99" s="72"/>
    </row>
    <row r="100" spans="1:10" ht="13.2" customHeight="1" x14ac:dyDescent="0.2">
      <c r="A100" s="49">
        <v>807</v>
      </c>
      <c r="B100" s="50" t="s">
        <v>120</v>
      </c>
      <c r="C100" s="51"/>
      <c r="D100" s="52"/>
      <c r="E100" s="39"/>
      <c r="F100" s="40">
        <f t="shared" si="2"/>
        <v>0</v>
      </c>
      <c r="H100" s="72"/>
    </row>
    <row r="101" spans="1:10" ht="13.2" customHeight="1" x14ac:dyDescent="0.2">
      <c r="A101" s="49">
        <v>820</v>
      </c>
      <c r="B101" s="50" t="s">
        <v>241</v>
      </c>
      <c r="C101" s="51"/>
      <c r="D101" s="52"/>
      <c r="E101" s="39"/>
      <c r="F101" s="40">
        <f t="shared" si="2"/>
        <v>0</v>
      </c>
      <c r="H101" s="72"/>
    </row>
    <row r="102" spans="1:10" ht="13.2" customHeight="1" x14ac:dyDescent="0.2">
      <c r="A102" s="49">
        <v>830</v>
      </c>
      <c r="B102" s="50" t="s">
        <v>242</v>
      </c>
      <c r="C102" s="51"/>
      <c r="D102" s="52"/>
      <c r="E102" s="39"/>
      <c r="F102" s="40">
        <f t="shared" si="2"/>
        <v>0</v>
      </c>
      <c r="H102" s="53"/>
    </row>
    <row r="103" spans="1:10" ht="13.2" customHeight="1" x14ac:dyDescent="0.2">
      <c r="A103" s="49">
        <v>840</v>
      </c>
      <c r="B103" s="50" t="s">
        <v>123</v>
      </c>
      <c r="C103" s="51"/>
      <c r="D103" s="52"/>
      <c r="E103" s="39"/>
      <c r="F103" s="40">
        <f t="shared" si="2"/>
        <v>0</v>
      </c>
      <c r="H103" s="53"/>
    </row>
    <row r="104" spans="1:10" ht="13.2" customHeight="1" x14ac:dyDescent="0.2">
      <c r="A104" s="49">
        <v>850</v>
      </c>
      <c r="B104" s="50" t="s">
        <v>243</v>
      </c>
      <c r="C104" s="51"/>
      <c r="D104" s="52"/>
      <c r="E104" s="39"/>
      <c r="F104" s="40">
        <f t="shared" si="2"/>
        <v>0</v>
      </c>
      <c r="H104" s="53"/>
    </row>
    <row r="105" spans="1:10" ht="13.2" customHeight="1" x14ac:dyDescent="0.2">
      <c r="A105" s="49">
        <v>860</v>
      </c>
      <c r="B105" s="50" t="s">
        <v>125</v>
      </c>
      <c r="C105" s="51"/>
      <c r="D105" s="52"/>
      <c r="E105" s="39"/>
      <c r="F105" s="40">
        <f t="shared" si="2"/>
        <v>0</v>
      </c>
      <c r="H105" s="53"/>
    </row>
    <row r="106" spans="1:10" ht="13.2" customHeight="1" x14ac:dyDescent="0.2">
      <c r="A106" s="49">
        <v>870</v>
      </c>
      <c r="B106" s="50" t="s">
        <v>244</v>
      </c>
      <c r="C106" s="51"/>
      <c r="D106" s="52"/>
      <c r="E106" s="39"/>
      <c r="F106" s="40">
        <f t="shared" si="2"/>
        <v>0</v>
      </c>
      <c r="H106" s="53"/>
      <c r="I106" s="88"/>
    </row>
    <row r="107" spans="1:10" ht="13.2" customHeight="1" x14ac:dyDescent="0.2">
      <c r="A107" s="49">
        <v>880</v>
      </c>
      <c r="B107" s="36" t="s">
        <v>245</v>
      </c>
      <c r="C107" s="51"/>
      <c r="D107" s="52"/>
      <c r="E107" s="39"/>
      <c r="F107" s="40">
        <f t="shared" si="2"/>
        <v>0</v>
      </c>
      <c r="H107" s="53"/>
      <c r="I107" s="88"/>
    </row>
    <row r="108" spans="1:10" ht="13.2" customHeight="1" x14ac:dyDescent="0.2">
      <c r="A108" s="71">
        <v>890</v>
      </c>
      <c r="B108" s="50" t="s">
        <v>236</v>
      </c>
      <c r="C108" s="51"/>
      <c r="D108" s="51"/>
      <c r="E108" s="39"/>
      <c r="F108" s="55">
        <f t="shared" si="2"/>
        <v>0</v>
      </c>
      <c r="H108" s="48"/>
      <c r="J108" s="94"/>
    </row>
    <row r="109" spans="1:10" ht="13.2" customHeight="1" x14ac:dyDescent="0.2">
      <c r="A109" s="121"/>
      <c r="B109" s="122" t="s">
        <v>246</v>
      </c>
      <c r="C109" s="123"/>
      <c r="D109" s="124">
        <f>SUMIF(G9:G108,"=1",D9:D108)</f>
        <v>0</v>
      </c>
      <c r="E109" s="125">
        <f>SUMIF(H9:H108,"=1",E9:E108)</f>
        <v>0</v>
      </c>
      <c r="F109" s="126">
        <f t="shared" si="2"/>
        <v>0</v>
      </c>
    </row>
    <row r="110" spans="1:10" ht="13.2" customHeight="1" x14ac:dyDescent="0.2">
      <c r="A110" s="58"/>
      <c r="F110" s="61"/>
    </row>
    <row r="111" spans="1:10" ht="13.2" customHeight="1" thickBot="1" x14ac:dyDescent="0.3">
      <c r="A111" s="58"/>
      <c r="B111" s="59" t="s">
        <v>247</v>
      </c>
      <c r="E111" s="7" t="s">
        <v>12</v>
      </c>
      <c r="F111" s="61"/>
    </row>
    <row r="112" spans="1:10" ht="13.2" customHeight="1" thickBot="1" x14ac:dyDescent="0.3">
      <c r="A112" s="95"/>
      <c r="B112" s="26" t="s">
        <v>248</v>
      </c>
      <c r="C112" s="96" t="s">
        <v>249</v>
      </c>
      <c r="D112" s="97">
        <f>SUM(D113:D123)</f>
        <v>0</v>
      </c>
      <c r="E112" s="97">
        <f>SUM(E113:E123)</f>
        <v>0</v>
      </c>
      <c r="F112" s="98">
        <f>IF($E$6&gt;0,E112/$E$6,0)</f>
        <v>0</v>
      </c>
      <c r="J112" s="115" t="s">
        <v>250</v>
      </c>
    </row>
    <row r="113" spans="1:10" ht="13.2" customHeight="1" x14ac:dyDescent="0.2">
      <c r="A113" s="35">
        <v>911</v>
      </c>
      <c r="B113" s="63" t="s">
        <v>134</v>
      </c>
      <c r="C113" s="64"/>
      <c r="D113" s="65"/>
      <c r="E113" s="66"/>
      <c r="F113" s="127">
        <f t="shared" ref="F113:F120" si="3">IF($E$112&gt;0,E113/$E$112,0)</f>
        <v>0</v>
      </c>
      <c r="H113" s="41"/>
      <c r="J113" s="128" t="s">
        <v>135</v>
      </c>
    </row>
    <row r="114" spans="1:10" ht="13.2" customHeight="1" x14ac:dyDescent="0.2">
      <c r="A114" s="49">
        <v>912</v>
      </c>
      <c r="B114" s="50" t="s">
        <v>136</v>
      </c>
      <c r="C114" s="51"/>
      <c r="D114" s="52"/>
      <c r="E114" s="39"/>
      <c r="F114" s="55">
        <f t="shared" si="3"/>
        <v>0</v>
      </c>
      <c r="H114" s="53"/>
      <c r="J114" s="128" t="s">
        <v>137</v>
      </c>
    </row>
    <row r="115" spans="1:10" ht="13.2" customHeight="1" x14ac:dyDescent="0.2">
      <c r="A115" s="49">
        <v>920</v>
      </c>
      <c r="B115" s="50" t="s">
        <v>251</v>
      </c>
      <c r="C115" s="51"/>
      <c r="D115" s="52"/>
      <c r="E115" s="39"/>
      <c r="F115" s="55">
        <f t="shared" si="3"/>
        <v>0</v>
      </c>
      <c r="H115" s="53"/>
      <c r="J115" s="128" t="s">
        <v>252</v>
      </c>
    </row>
    <row r="116" spans="1:10" ht="13.2" customHeight="1" x14ac:dyDescent="0.2">
      <c r="A116" s="49">
        <v>925</v>
      </c>
      <c r="B116" s="50" t="s">
        <v>253</v>
      </c>
      <c r="C116" s="51"/>
      <c r="D116" s="52"/>
      <c r="E116" s="39"/>
      <c r="F116" s="55">
        <f t="shared" si="3"/>
        <v>0</v>
      </c>
      <c r="H116" s="53"/>
      <c r="J116" s="128" t="s">
        <v>254</v>
      </c>
    </row>
    <row r="117" spans="1:10" ht="13.2" customHeight="1" x14ac:dyDescent="0.2">
      <c r="A117" s="49">
        <v>930</v>
      </c>
      <c r="B117" s="50" t="s">
        <v>255</v>
      </c>
      <c r="C117" s="51"/>
      <c r="D117" s="52"/>
      <c r="E117" s="39"/>
      <c r="F117" s="55">
        <f t="shared" si="3"/>
        <v>0</v>
      </c>
      <c r="H117" s="100"/>
      <c r="J117" s="128" t="s">
        <v>256</v>
      </c>
    </row>
    <row r="118" spans="1:10" ht="13.2" customHeight="1" x14ac:dyDescent="0.2">
      <c r="A118" s="49">
        <v>940</v>
      </c>
      <c r="B118" s="50" t="s">
        <v>257</v>
      </c>
      <c r="C118" s="51"/>
      <c r="D118" s="52"/>
      <c r="E118" s="39"/>
      <c r="F118" s="55">
        <f t="shared" si="3"/>
        <v>0</v>
      </c>
      <c r="H118" s="53"/>
      <c r="J118" s="128" t="s">
        <v>258</v>
      </c>
    </row>
    <row r="119" spans="1:10" ht="13.2" customHeight="1" x14ac:dyDescent="0.2">
      <c r="A119" s="49">
        <v>950</v>
      </c>
      <c r="B119" s="50" t="s">
        <v>259</v>
      </c>
      <c r="C119" s="51"/>
      <c r="D119" s="52"/>
      <c r="E119" s="39"/>
      <c r="F119" s="55">
        <f t="shared" si="3"/>
        <v>0</v>
      </c>
      <c r="H119" s="53"/>
      <c r="J119" s="128" t="s">
        <v>260</v>
      </c>
    </row>
    <row r="120" spans="1:10" ht="13.2" customHeight="1" x14ac:dyDescent="0.2">
      <c r="A120" s="49">
        <v>955</v>
      </c>
      <c r="B120" s="50" t="s">
        <v>211</v>
      </c>
      <c r="C120" s="51"/>
      <c r="D120" s="52"/>
      <c r="E120" s="39"/>
      <c r="F120" s="55">
        <f t="shared" si="3"/>
        <v>0</v>
      </c>
      <c r="H120" s="53"/>
      <c r="J120" s="128" t="s">
        <v>261</v>
      </c>
    </row>
    <row r="121" spans="1:10" ht="13.2" customHeight="1" x14ac:dyDescent="0.2">
      <c r="A121" s="49">
        <v>960</v>
      </c>
      <c r="B121" s="50" t="s">
        <v>262</v>
      </c>
      <c r="C121" s="51"/>
      <c r="D121" s="51"/>
      <c r="E121" s="101"/>
      <c r="F121" s="55">
        <f>IF($E$112&gt;0,E121/$E$112,0)</f>
        <v>0</v>
      </c>
      <c r="H121" s="53"/>
    </row>
    <row r="122" spans="1:10" ht="13.2" customHeight="1" x14ac:dyDescent="0.2">
      <c r="A122" s="49">
        <v>970</v>
      </c>
      <c r="B122" s="50" t="s">
        <v>263</v>
      </c>
      <c r="C122" s="51"/>
      <c r="D122" s="52"/>
      <c r="E122" s="39"/>
      <c r="F122" s="55">
        <f>IF($E$112&gt;0,E122/$E$112,0)</f>
        <v>0</v>
      </c>
      <c r="H122" s="53"/>
    </row>
    <row r="123" spans="1:10" ht="13.2" customHeight="1" x14ac:dyDescent="0.2">
      <c r="A123" s="42">
        <v>980</v>
      </c>
      <c r="B123" s="69" t="s">
        <v>236</v>
      </c>
      <c r="C123" s="44"/>
      <c r="D123" s="45"/>
      <c r="E123" s="46"/>
      <c r="F123" s="102">
        <f>IF($E$112&gt;0,E123/$E$112,0)</f>
        <v>0</v>
      </c>
      <c r="H123" s="48"/>
    </row>
    <row r="124" spans="1:10" ht="13.2" customHeight="1" x14ac:dyDescent="0.2">
      <c r="A124" s="73"/>
      <c r="B124" s="79" t="s">
        <v>246</v>
      </c>
      <c r="C124" s="91"/>
      <c r="D124" s="92">
        <f>SUMIF(G113:G123,"=1",D113:D123)</f>
        <v>0</v>
      </c>
      <c r="E124" s="92">
        <f>SUMIF(H113:H123,"=1",E113:E123)</f>
        <v>0</v>
      </c>
      <c r="F124" s="93">
        <f>IF($E$112&gt;0,E124/$E$112,0)</f>
        <v>0</v>
      </c>
    </row>
    <row r="125" spans="1:10" ht="13.2" customHeight="1" thickBot="1" x14ac:dyDescent="0.25">
      <c r="A125" s="58"/>
      <c r="E125" s="103"/>
      <c r="F125" s="104"/>
    </row>
    <row r="126" spans="1:10" ht="13.2" customHeight="1" thickBot="1" x14ac:dyDescent="0.3">
      <c r="A126" s="95"/>
      <c r="B126" s="26" t="s">
        <v>264</v>
      </c>
      <c r="C126" s="105" t="s">
        <v>249</v>
      </c>
      <c r="D126" s="97">
        <f>SUM(D127:D137)</f>
        <v>0</v>
      </c>
      <c r="E126" s="97">
        <f>SUM(E127:E137)</f>
        <v>0</v>
      </c>
      <c r="F126" s="98">
        <f>IF($E$6&gt;0,E126/$E$6,0)</f>
        <v>0</v>
      </c>
    </row>
    <row r="127" spans="1:10" ht="13.2" customHeight="1" x14ac:dyDescent="0.2">
      <c r="A127" s="35">
        <v>911</v>
      </c>
      <c r="B127" s="63" t="s">
        <v>134</v>
      </c>
      <c r="C127" s="64"/>
      <c r="D127" s="65"/>
      <c r="E127" s="66"/>
      <c r="F127" s="67">
        <f t="shared" ref="F127:F138" si="4">IF($E$126&gt;0,E127/$E$126,0)</f>
        <v>0</v>
      </c>
      <c r="H127" s="41"/>
    </row>
    <row r="128" spans="1:10" ht="13.2" customHeight="1" x14ac:dyDescent="0.2">
      <c r="A128" s="49">
        <v>912</v>
      </c>
      <c r="B128" s="50" t="s">
        <v>136</v>
      </c>
      <c r="C128" s="51"/>
      <c r="D128" s="52"/>
      <c r="E128" s="39"/>
      <c r="F128" s="40">
        <f t="shared" si="4"/>
        <v>0</v>
      </c>
      <c r="H128" s="53"/>
    </row>
    <row r="129" spans="1:8" ht="13.2" customHeight="1" x14ac:dyDescent="0.2">
      <c r="A129" s="49">
        <v>920</v>
      </c>
      <c r="B129" s="50" t="s">
        <v>251</v>
      </c>
      <c r="C129" s="51"/>
      <c r="D129" s="52"/>
      <c r="E129" s="39"/>
      <c r="F129" s="40">
        <f t="shared" si="4"/>
        <v>0</v>
      </c>
      <c r="H129" s="53"/>
    </row>
    <row r="130" spans="1:8" ht="13.2" customHeight="1" x14ac:dyDescent="0.2">
      <c r="A130" s="49">
        <v>925</v>
      </c>
      <c r="B130" s="50" t="s">
        <v>253</v>
      </c>
      <c r="C130" s="51"/>
      <c r="D130" s="52"/>
      <c r="E130" s="39"/>
      <c r="F130" s="40">
        <f t="shared" si="4"/>
        <v>0</v>
      </c>
      <c r="H130" s="53"/>
    </row>
    <row r="131" spans="1:8" ht="13.2" customHeight="1" x14ac:dyDescent="0.2">
      <c r="A131" s="49">
        <v>930</v>
      </c>
      <c r="B131" s="50" t="s">
        <v>255</v>
      </c>
      <c r="C131" s="51"/>
      <c r="D131" s="52"/>
      <c r="E131" s="39"/>
      <c r="F131" s="40">
        <f t="shared" si="4"/>
        <v>0</v>
      </c>
      <c r="H131" s="100"/>
    </row>
    <row r="132" spans="1:8" ht="13.2" customHeight="1" x14ac:dyDescent="0.2">
      <c r="A132" s="49">
        <v>940</v>
      </c>
      <c r="B132" s="50" t="s">
        <v>257</v>
      </c>
      <c r="C132" s="51"/>
      <c r="D132" s="52"/>
      <c r="E132" s="39"/>
      <c r="F132" s="40">
        <f t="shared" si="4"/>
        <v>0</v>
      </c>
      <c r="H132" s="53"/>
    </row>
    <row r="133" spans="1:8" ht="13.2" customHeight="1" x14ac:dyDescent="0.2">
      <c r="A133" s="49">
        <v>950</v>
      </c>
      <c r="B133" s="50" t="s">
        <v>259</v>
      </c>
      <c r="C133" s="51"/>
      <c r="D133" s="52"/>
      <c r="E133" s="39"/>
      <c r="F133" s="40">
        <f t="shared" si="4"/>
        <v>0</v>
      </c>
      <c r="H133" s="53"/>
    </row>
    <row r="134" spans="1:8" ht="13.2" customHeight="1" x14ac:dyDescent="0.2">
      <c r="A134" s="49">
        <v>955</v>
      </c>
      <c r="B134" s="50" t="s">
        <v>211</v>
      </c>
      <c r="C134" s="51"/>
      <c r="D134" s="52"/>
      <c r="E134" s="39"/>
      <c r="F134" s="40">
        <f t="shared" si="4"/>
        <v>0</v>
      </c>
      <c r="H134" s="53"/>
    </row>
    <row r="135" spans="1:8" ht="13.2" customHeight="1" x14ac:dyDescent="0.2">
      <c r="A135" s="49">
        <v>960</v>
      </c>
      <c r="B135" s="50" t="s">
        <v>262</v>
      </c>
      <c r="C135" s="51"/>
      <c r="D135" s="51"/>
      <c r="E135" s="101"/>
      <c r="F135" s="40">
        <f t="shared" si="4"/>
        <v>0</v>
      </c>
      <c r="H135" s="53"/>
    </row>
    <row r="136" spans="1:8" ht="13.2" customHeight="1" x14ac:dyDescent="0.2">
      <c r="A136" s="49">
        <v>970</v>
      </c>
      <c r="B136" s="50" t="s">
        <v>263</v>
      </c>
      <c r="C136" s="51"/>
      <c r="D136" s="52"/>
      <c r="E136" s="39"/>
      <c r="F136" s="40">
        <f t="shared" si="4"/>
        <v>0</v>
      </c>
      <c r="H136" s="53"/>
    </row>
    <row r="137" spans="1:8" ht="13.2" customHeight="1" x14ac:dyDescent="0.2">
      <c r="A137" s="42">
        <v>980</v>
      </c>
      <c r="B137" s="69" t="s">
        <v>236</v>
      </c>
      <c r="C137" s="44"/>
      <c r="D137" s="45"/>
      <c r="E137" s="46"/>
      <c r="F137" s="102">
        <f t="shared" si="4"/>
        <v>0</v>
      </c>
      <c r="H137" s="48"/>
    </row>
    <row r="138" spans="1:8" ht="13.2" customHeight="1" x14ac:dyDescent="0.2">
      <c r="A138" s="73"/>
      <c r="B138" s="79" t="s">
        <v>246</v>
      </c>
      <c r="C138" s="91"/>
      <c r="D138" s="92">
        <f>SUMIF(G127:G137,"=1",D127:D137)</f>
        <v>0</v>
      </c>
      <c r="E138" s="92">
        <f>SUMIF(H127:H137,"=1",E127:E137)</f>
        <v>0</v>
      </c>
      <c r="F138" s="93">
        <f t="shared" si="4"/>
        <v>0</v>
      </c>
    </row>
    <row r="139" spans="1:8" ht="13.2" customHeight="1" thickBot="1" x14ac:dyDescent="0.25">
      <c r="A139" s="58"/>
      <c r="E139" s="106"/>
      <c r="F139" s="107"/>
    </row>
    <row r="140" spans="1:8" ht="13.2" customHeight="1" thickBot="1" x14ac:dyDescent="0.3">
      <c r="A140" s="95"/>
      <c r="B140" s="26" t="s">
        <v>265</v>
      </c>
      <c r="C140" s="105" t="s">
        <v>249</v>
      </c>
      <c r="D140" s="97">
        <f>SUM(D141:D151)</f>
        <v>0</v>
      </c>
      <c r="E140" s="97">
        <f>SUM(E141:E151)</f>
        <v>0</v>
      </c>
      <c r="F140" s="98">
        <f>IF($E$6&gt;0,E140/$E$6,0)</f>
        <v>0</v>
      </c>
    </row>
    <row r="141" spans="1:8" ht="13.2" customHeight="1" x14ac:dyDescent="0.2">
      <c r="A141" s="35">
        <v>911</v>
      </c>
      <c r="B141" s="63" t="s">
        <v>134</v>
      </c>
      <c r="C141" s="64"/>
      <c r="D141" s="65"/>
      <c r="E141" s="66"/>
      <c r="F141" s="67">
        <f t="shared" ref="F141:F152" si="5">IF($E$140&gt;0,E141/$E$140,0)</f>
        <v>0</v>
      </c>
      <c r="H141" s="41"/>
    </row>
    <row r="142" spans="1:8" ht="13.2" customHeight="1" x14ac:dyDescent="0.2">
      <c r="A142" s="49">
        <v>912</v>
      </c>
      <c r="B142" s="50" t="s">
        <v>136</v>
      </c>
      <c r="C142" s="51"/>
      <c r="D142" s="52"/>
      <c r="E142" s="39"/>
      <c r="F142" s="40">
        <f t="shared" si="5"/>
        <v>0</v>
      </c>
      <c r="H142" s="53"/>
    </row>
    <row r="143" spans="1:8" ht="13.2" customHeight="1" x14ac:dyDescent="0.2">
      <c r="A143" s="49">
        <v>920</v>
      </c>
      <c r="B143" s="50" t="s">
        <v>251</v>
      </c>
      <c r="C143" s="51"/>
      <c r="D143" s="52"/>
      <c r="E143" s="39"/>
      <c r="F143" s="40">
        <f t="shared" si="5"/>
        <v>0</v>
      </c>
      <c r="H143" s="53"/>
    </row>
    <row r="144" spans="1:8" ht="13.2" customHeight="1" x14ac:dyDescent="0.2">
      <c r="A144" s="49">
        <v>925</v>
      </c>
      <c r="B144" s="50" t="s">
        <v>253</v>
      </c>
      <c r="C144" s="51"/>
      <c r="D144" s="52"/>
      <c r="E144" s="39"/>
      <c r="F144" s="40">
        <f t="shared" si="5"/>
        <v>0</v>
      </c>
      <c r="H144" s="53"/>
    </row>
    <row r="145" spans="1:8" ht="13.2" customHeight="1" x14ac:dyDescent="0.2">
      <c r="A145" s="49">
        <v>930</v>
      </c>
      <c r="B145" s="50" t="s">
        <v>255</v>
      </c>
      <c r="C145" s="51"/>
      <c r="D145" s="52"/>
      <c r="E145" s="39"/>
      <c r="F145" s="40">
        <f t="shared" si="5"/>
        <v>0</v>
      </c>
      <c r="H145" s="100"/>
    </row>
    <row r="146" spans="1:8" ht="13.2" customHeight="1" x14ac:dyDescent="0.2">
      <c r="A146" s="49">
        <v>940</v>
      </c>
      <c r="B146" s="50" t="s">
        <v>257</v>
      </c>
      <c r="C146" s="51"/>
      <c r="D146" s="52"/>
      <c r="E146" s="39"/>
      <c r="F146" s="40">
        <f t="shared" si="5"/>
        <v>0</v>
      </c>
      <c r="H146" s="53"/>
    </row>
    <row r="147" spans="1:8" ht="13.2" customHeight="1" x14ac:dyDescent="0.2">
      <c r="A147" s="49">
        <v>950</v>
      </c>
      <c r="B147" s="50" t="s">
        <v>259</v>
      </c>
      <c r="C147" s="51"/>
      <c r="D147" s="52"/>
      <c r="E147" s="39"/>
      <c r="F147" s="40">
        <f t="shared" si="5"/>
        <v>0</v>
      </c>
      <c r="H147" s="53"/>
    </row>
    <row r="148" spans="1:8" ht="13.2" customHeight="1" x14ac:dyDescent="0.2">
      <c r="A148" s="49">
        <v>955</v>
      </c>
      <c r="B148" s="50" t="s">
        <v>211</v>
      </c>
      <c r="C148" s="51"/>
      <c r="D148" s="52"/>
      <c r="E148" s="39"/>
      <c r="F148" s="40">
        <f t="shared" si="5"/>
        <v>0</v>
      </c>
      <c r="H148" s="53"/>
    </row>
    <row r="149" spans="1:8" ht="13.2" customHeight="1" x14ac:dyDescent="0.2">
      <c r="A149" s="49">
        <v>960</v>
      </c>
      <c r="B149" s="50" t="s">
        <v>262</v>
      </c>
      <c r="C149" s="51"/>
      <c r="D149" s="51"/>
      <c r="E149" s="101"/>
      <c r="F149" s="40">
        <f t="shared" si="5"/>
        <v>0</v>
      </c>
      <c r="H149" s="53"/>
    </row>
    <row r="150" spans="1:8" ht="13.2" customHeight="1" x14ac:dyDescent="0.2">
      <c r="A150" s="49">
        <v>970</v>
      </c>
      <c r="B150" s="50" t="s">
        <v>263</v>
      </c>
      <c r="C150" s="51"/>
      <c r="D150" s="52"/>
      <c r="E150" s="39"/>
      <c r="F150" s="40">
        <f t="shared" si="5"/>
        <v>0</v>
      </c>
      <c r="H150" s="53"/>
    </row>
    <row r="151" spans="1:8" ht="13.2" customHeight="1" x14ac:dyDescent="0.2">
      <c r="A151" s="42">
        <v>980</v>
      </c>
      <c r="B151" s="69" t="s">
        <v>236</v>
      </c>
      <c r="C151" s="44"/>
      <c r="D151" s="45"/>
      <c r="E151" s="46"/>
      <c r="F151" s="102">
        <f t="shared" si="5"/>
        <v>0</v>
      </c>
      <c r="H151" s="48"/>
    </row>
    <row r="152" spans="1:8" ht="13.2" customHeight="1" x14ac:dyDescent="0.2">
      <c r="A152" s="73"/>
      <c r="B152" s="79" t="s">
        <v>246</v>
      </c>
      <c r="C152" s="91"/>
      <c r="D152" s="92">
        <f>SUMIF(G141:G151,"=1",D141:D151)</f>
        <v>0</v>
      </c>
      <c r="E152" s="92">
        <f>SUMIF(H141:H151,"=1",E141:E151)</f>
        <v>0</v>
      </c>
      <c r="F152" s="93">
        <f t="shared" si="5"/>
        <v>0</v>
      </c>
    </row>
  </sheetData>
  <sheetProtection formatCells="0" formatColumns="0" formatRows="0" insertColumns="0" insertRows="0"/>
  <mergeCells count="1">
    <mergeCell ref="D3:F4"/>
  </mergeCells>
  <pageMargins left="0.98425196850393704" right="0.43307086614173229" top="0.39370078740157483" bottom="0.39370078740157483" header="0.31496062992125984" footer="0.31496062992125984"/>
  <pageSetup paperSize="9" scale="98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Deutsch</vt:lpstr>
      <vt:lpstr>Français</vt:lpstr>
      <vt:lpstr>Deutsch!Zone_d_impression</vt:lpstr>
      <vt:lpstr>Français!Zone_d_impression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Pesko Bernasconi Patrizia BAK</dc:creator>
  <cp:lastModifiedBy>Pesko Bernasconi Patrizia BAK</cp:lastModifiedBy>
  <dcterms:created xsi:type="dcterms:W3CDTF">2023-11-22T16:07:53Z</dcterms:created>
  <dcterms:modified xsi:type="dcterms:W3CDTF">2023-12-21T10:47:05Z</dcterms:modified>
</cp:coreProperties>
</file>